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harepoint.admin.ch/sites/805-Tiefenlager/Freigegebene Dokumente/Partizipation/Abrechnungsdokumente RK-Mitglieder/"/>
    </mc:Choice>
  </mc:AlternateContent>
  <bookViews>
    <workbookView xWindow="240" yWindow="75" windowWidth="23715" windowHeight="12795"/>
  </bookViews>
  <sheets>
    <sheet name="Erfassung" sheetId="1" r:id="rId1"/>
    <sheet name="Erläuterungen" sheetId="3" state="hidden" r:id="rId2"/>
    <sheet name="Rubriken" sheetId="4" state="hidden" r:id="rId3"/>
  </sheets>
  <definedNames>
    <definedName name="_ftn1" localSheetId="1">Erläuterungen!$K$11</definedName>
    <definedName name="_ftnref1" localSheetId="1">Erläuterungen!$K$3</definedName>
    <definedName name="_Ref508347293" localSheetId="1">Erläuterungen!$K$3</definedName>
    <definedName name="_xlnm.Print_Area" localSheetId="0">Erfassung!$A$1:$O$48</definedName>
  </definedNames>
  <calcPr calcId="162913"/>
</workbook>
</file>

<file path=xl/calcChain.xml><?xml version="1.0" encoding="utf-8"?>
<calcChain xmlns="http://schemas.openxmlformats.org/spreadsheetml/2006/main">
  <c r="F12" i="1" l="1"/>
  <c r="M12" i="1" l="1"/>
  <c r="M13" i="1"/>
  <c r="M14" i="1"/>
  <c r="J12" i="1"/>
  <c r="J13" i="1"/>
  <c r="J14" i="1"/>
  <c r="H12" i="1"/>
  <c r="H13" i="1"/>
  <c r="H14" i="1"/>
  <c r="F13" i="1"/>
  <c r="F14" i="1"/>
  <c r="A43" i="1" l="1"/>
  <c r="M15" i="1" l="1"/>
  <c r="M16" i="1"/>
  <c r="M17" i="1"/>
  <c r="M18" i="1"/>
  <c r="M19" i="1"/>
  <c r="M20" i="1"/>
  <c r="M21" i="1"/>
  <c r="M22" i="1"/>
  <c r="M23" i="1"/>
  <c r="M24" i="1"/>
  <c r="M25" i="1"/>
  <c r="M26" i="1"/>
  <c r="M27" i="1"/>
  <c r="H27" i="1"/>
  <c r="H15" i="1"/>
  <c r="H16" i="1"/>
  <c r="H17" i="1"/>
  <c r="H18" i="1"/>
  <c r="H19" i="1"/>
  <c r="H20" i="1"/>
  <c r="H21" i="1"/>
  <c r="H22" i="1"/>
  <c r="H23" i="1"/>
  <c r="H24" i="1"/>
  <c r="H25" i="1"/>
  <c r="H26" i="1"/>
  <c r="J15" i="1" l="1"/>
  <c r="J16" i="1"/>
  <c r="J17" i="1"/>
  <c r="J18" i="1"/>
  <c r="J19" i="1"/>
  <c r="J20" i="1"/>
  <c r="J21" i="1"/>
  <c r="J22" i="1"/>
  <c r="J23" i="1"/>
  <c r="J24" i="1"/>
  <c r="J25" i="1"/>
  <c r="J26" i="1"/>
  <c r="J27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O29" i="1" l="1"/>
  <c r="N29" i="1"/>
  <c r="M29" i="1" l="1"/>
  <c r="J29" i="1"/>
  <c r="F29" i="1"/>
  <c r="H29" i="1"/>
  <c r="F33" i="1" l="1"/>
  <c r="F35" i="1" s="1"/>
  <c r="F31" i="1"/>
</calcChain>
</file>

<file path=xl/sharedStrings.xml><?xml version="1.0" encoding="utf-8"?>
<sst xmlns="http://schemas.openxmlformats.org/spreadsheetml/2006/main" count="84" uniqueCount="74">
  <si>
    <t>Regionalkonferenz</t>
  </si>
  <si>
    <t>(bitte wählen)</t>
  </si>
  <si>
    <t>Abrechnungsperiode</t>
  </si>
  <si>
    <t>Name/Vorname</t>
  </si>
  <si>
    <t>Bankverbindung</t>
  </si>
  <si>
    <t>Strasse</t>
  </si>
  <si>
    <t>Wohnort</t>
  </si>
  <si>
    <t>Was</t>
  </si>
  <si>
    <t>Vollversammlung</t>
  </si>
  <si>
    <t>Ausbildungsmodule</t>
  </si>
  <si>
    <t>Spesen</t>
  </si>
  <si>
    <t>Datum</t>
  </si>
  <si>
    <t>Anlass</t>
  </si>
  <si>
    <t>Ort</t>
  </si>
  <si>
    <t>Dauer</t>
  </si>
  <si>
    <t>Ansatz</t>
  </si>
  <si>
    <t>Betrag</t>
  </si>
  <si>
    <t>Strecke</t>
  </si>
  <si>
    <t>Std</t>
  </si>
  <si>
    <t>pro Stunde</t>
  </si>
  <si>
    <t xml:space="preserve"> 0.5/1 Tag</t>
  </si>
  <si>
    <t>200.--/400.--</t>
  </si>
  <si>
    <t>km</t>
  </si>
  <si>
    <t>Fr.</t>
  </si>
  <si>
    <t>Datum:</t>
  </si>
  <si>
    <t>Ansätze</t>
  </si>
  <si>
    <t>Mitglied</t>
  </si>
  <si>
    <t>Fr./h</t>
  </si>
  <si>
    <t xml:space="preserve">Leitungsgruppe </t>
  </si>
  <si>
    <t>Sitzungsgelder inklusive einer Vorbereitung von 
bis zu 3 Stunden
Sitzungsdauer halbstündliche Abrechnung</t>
  </si>
  <si>
    <t>Arbeitsgruppen</t>
  </si>
  <si>
    <t>1/2 Tag</t>
  </si>
  <si>
    <t>inkl. Vorbereitung und Reisespesen</t>
  </si>
  <si>
    <t>1 Tag</t>
  </si>
  <si>
    <t>Informationsveranstaltungen und Ausbildungsmodule</t>
  </si>
  <si>
    <t>Fahrspesen</t>
  </si>
  <si>
    <t>pro km</t>
  </si>
  <si>
    <t xml:space="preserve">Fahrspesen für Sitzungen der Leitungsgruppe und der Fachgruppen werden nach Aufwand ent-schädigt; in erster Linie öffentliche Verkehrsmittel, falls der Ort nur umständlich erreichbar ist, wird eine Kilometerentschädigung von Fr. 0.70 geleistet. </t>
  </si>
  <si>
    <t>Passwort:</t>
  </si>
  <si>
    <t>PW RK</t>
  </si>
  <si>
    <t>Sozialleistungen</t>
  </si>
  <si>
    <t>Ansatz AHV/IV/EO 5.15% werden von der Entschädigung abgezogen. Die GS überweist den gleichen Anteil der Kasse.</t>
  </si>
  <si>
    <t>Zeitraum</t>
  </si>
  <si>
    <t>1. Quartal 2019</t>
  </si>
  <si>
    <t>2. Quartal 2019</t>
  </si>
  <si>
    <t>3. Quartal 2019</t>
  </si>
  <si>
    <t>4. Quartal 2019</t>
  </si>
  <si>
    <t>1. Quartal 2020</t>
  </si>
  <si>
    <t>2. Quartal 2020</t>
  </si>
  <si>
    <t>3. Quartal 2020</t>
  </si>
  <si>
    <t>4. Quartal 2020</t>
  </si>
  <si>
    <t>bis 2h</t>
  </si>
  <si>
    <t>&gt; 2h</t>
  </si>
  <si>
    <t>+50 Fr /h</t>
  </si>
  <si>
    <t>Vergütung Pauschal VV</t>
  </si>
  <si>
    <t>Fahrzeug</t>
  </si>
  <si>
    <t>Transportmittel</t>
  </si>
  <si>
    <t>Fahrrad/Ebike</t>
  </si>
  <si>
    <t>Motorrad</t>
  </si>
  <si>
    <t>Auto</t>
  </si>
  <si>
    <t>Bahnticket*</t>
  </si>
  <si>
    <t>Diverses*</t>
  </si>
  <si>
    <t>* Belege beilegen</t>
  </si>
  <si>
    <t>IBAN-Nr.</t>
  </si>
  <si>
    <t>Dieses Formular ist ohne manuelle Unterschrift gültig und kann elektronisch als PDF an die Geschäftsstelle eingereicht werden.</t>
  </si>
  <si>
    <t>Unterschrift / Name:</t>
  </si>
  <si>
    <t>Sitzungen FG / Vorstand</t>
  </si>
  <si>
    <t>Total: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</si>
  <si>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Die Angabe der Sozialversicherungsabzüge ist rein informativ. Die effektiven Abzüge erfolgen einzelfallbasiert gemäss den gesetzlichen Vorgaben bei der Auszahlung und können sich vom hier berechneten Wert unterscheiden.</t>
    </r>
  </si>
  <si>
    <r>
      <t>Sozialversicherungsabzüge (6.225%)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:</t>
    </r>
  </si>
  <si>
    <t>Die Teilnahme an den Vollversammlungen/Sitzungen wird von der Geschäftsstelle aufgrund der Protokolle bzw. Präsenzlisten überprüft.</t>
  </si>
  <si>
    <t>Zwischentotal je Kategorie:</t>
  </si>
  <si>
    <t>Zwischentotal ohne Sozialversicherungsabzüge:</t>
  </si>
  <si>
    <t>Privat-Fzg.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</si>
</sst>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&quot;Fr.&quot;\ * #,##0.00_ ;_ &quot;Fr.&quot;\ * \-#,##0.00_ ;_ &quot;Fr.&quot;\ * &quot;-&quot;??_ ;_ @_ "/>
    <numFmt numFmtId="165" formatCode="dd/mm/yyyy;@"/>
    <numFmt numFmtId="166" formatCode="_ [$Fr.-807]\ * #,##0.00_ ;_ [$Fr.-807]\ * \-#,##0.00_ ;_ [$Fr.-807]\ * &quot;-&quot;??_ ;_ @_ "/>
    <numFmt numFmtId="167" formatCode="#,##0.00_ ;\-#,##0.00\ "/>
    <numFmt numFmtId="168" formatCode="h&quot;h&quot;:mm&quot;min&quot;"/>
    <numFmt numFmtId="169" formatCode="h&quot;h&quot;mm&quot;min&quot;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9">
    <xf numFmtId="0" fontId="0" fillId="0" borderId="0" xfId="0"/>
    <xf numFmtId="164" fontId="1" fillId="0" borderId="0" xfId="1" applyFont="1"/>
    <xf numFmtId="165" fontId="0" fillId="0" borderId="0" xfId="0" applyNumberFormat="1"/>
    <xf numFmtId="0" fontId="4" fillId="0" borderId="0" xfId="0" applyFont="1"/>
    <xf numFmtId="0" fontId="0" fillId="0" borderId="0" xfId="0" applyBorder="1"/>
    <xf numFmtId="0" fontId="5" fillId="0" borderId="0" xfId="0" applyFont="1" applyAlignment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Fill="1" applyBorder="1"/>
    <xf numFmtId="0" fontId="6" fillId="0" borderId="9" xfId="0" applyFont="1" applyBorder="1" applyProtection="1">
      <protection locked="0"/>
    </xf>
    <xf numFmtId="165" fontId="6" fillId="2" borderId="9" xfId="0" applyNumberFormat="1" applyFont="1" applyFill="1" applyBorder="1" applyProtection="1">
      <protection locked="0"/>
    </xf>
    <xf numFmtId="2" fontId="6" fillId="2" borderId="12" xfId="1" applyNumberFormat="1" applyFont="1" applyFill="1" applyBorder="1" applyProtection="1">
      <protection locked="0"/>
    </xf>
    <xf numFmtId="0" fontId="6" fillId="2" borderId="9" xfId="0" applyFont="1" applyFill="1" applyBorder="1" applyProtection="1">
      <protection locked="0"/>
    </xf>
    <xf numFmtId="165" fontId="6" fillId="0" borderId="9" xfId="0" applyNumberFormat="1" applyFont="1" applyBorder="1" applyProtection="1">
      <protection locked="0"/>
    </xf>
    <xf numFmtId="165" fontId="6" fillId="2" borderId="2" xfId="0" applyNumberFormat="1" applyFont="1" applyFill="1" applyBorder="1" applyProtection="1">
      <protection locked="0"/>
    </xf>
    <xf numFmtId="2" fontId="6" fillId="2" borderId="6" xfId="1" applyNumberFormat="1" applyFont="1" applyFill="1" applyBorder="1" applyProtection="1">
      <protection locked="0"/>
    </xf>
    <xf numFmtId="0" fontId="6" fillId="2" borderId="2" xfId="0" applyFont="1" applyFill="1" applyBorder="1" applyProtection="1">
      <protection locked="0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14" fontId="6" fillId="0" borderId="9" xfId="0" applyNumberFormat="1" applyFont="1" applyBorder="1" applyProtection="1">
      <protection locked="0"/>
    </xf>
    <xf numFmtId="2" fontId="6" fillId="0" borderId="10" xfId="1" applyNumberFormat="1" applyFont="1" applyBorder="1" applyProtection="1">
      <protection locked="0"/>
    </xf>
    <xf numFmtId="2" fontId="6" fillId="2" borderId="10" xfId="1" applyNumberFormat="1" applyFont="1" applyFill="1" applyBorder="1" applyProtection="1">
      <protection locked="0"/>
    </xf>
    <xf numFmtId="0" fontId="6" fillId="0" borderId="14" xfId="0" applyFont="1" applyBorder="1" applyProtection="1">
      <protection locked="0"/>
    </xf>
    <xf numFmtId="0" fontId="5" fillId="0" borderId="0" xfId="0" applyFont="1" applyAlignment="1" applyProtection="1">
      <protection locked="0"/>
    </xf>
    <xf numFmtId="0" fontId="2" fillId="0" borderId="0" xfId="0" applyFont="1"/>
    <xf numFmtId="0" fontId="0" fillId="0" borderId="0" xfId="0" applyAlignment="1">
      <alignment vertical="top"/>
    </xf>
    <xf numFmtId="164" fontId="1" fillId="0" borderId="0" xfId="1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inden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4" fontId="0" fillId="0" borderId="0" xfId="1" quotePrefix="1" applyFont="1"/>
    <xf numFmtId="168" fontId="0" fillId="0" borderId="0" xfId="0" applyNumberFormat="1"/>
    <xf numFmtId="169" fontId="6" fillId="0" borderId="14" xfId="0" applyNumberFormat="1" applyFont="1" applyBorder="1" applyProtection="1">
      <protection locked="0"/>
    </xf>
    <xf numFmtId="169" fontId="6" fillId="2" borderId="9" xfId="0" applyNumberFormat="1" applyFont="1" applyFill="1" applyBorder="1" applyProtection="1">
      <protection locked="0"/>
    </xf>
    <xf numFmtId="169" fontId="6" fillId="0" borderId="9" xfId="0" applyNumberFormat="1" applyFont="1" applyBorder="1" applyProtection="1">
      <protection locked="0"/>
    </xf>
    <xf numFmtId="169" fontId="6" fillId="2" borderId="2" xfId="0" applyNumberFormat="1" applyFont="1" applyFill="1" applyBorder="1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left" indent="3"/>
    </xf>
    <xf numFmtId="0" fontId="0" fillId="0" borderId="0" xfId="0" applyAlignment="1" applyProtection="1">
      <alignment horizontal="right"/>
    </xf>
    <xf numFmtId="165" fontId="0" fillId="0" borderId="0" xfId="0" applyNumberFormat="1" applyProtection="1"/>
    <xf numFmtId="164" fontId="1" fillId="0" borderId="0" xfId="1" applyFont="1" applyProtection="1"/>
    <xf numFmtId="2" fontId="0" fillId="0" borderId="0" xfId="0" applyNumberFormat="1" applyProtection="1"/>
    <xf numFmtId="166" fontId="0" fillId="0" borderId="0" xfId="0" applyNumberFormat="1" applyAlignment="1" applyProtection="1">
      <alignment vertical="center"/>
    </xf>
    <xf numFmtId="0" fontId="3" fillId="0" borderId="0" xfId="0" applyFont="1" applyProtection="1"/>
    <xf numFmtId="2" fontId="6" fillId="0" borderId="17" xfId="1" applyNumberFormat="1" applyFont="1" applyBorder="1" applyProtection="1">
      <protection locked="0"/>
    </xf>
    <xf numFmtId="2" fontId="6" fillId="0" borderId="12" xfId="1" applyNumberFormat="1" applyFont="1" applyBorder="1" applyProtection="1">
      <protection locked="0"/>
    </xf>
    <xf numFmtId="2" fontId="6" fillId="0" borderId="18" xfId="1" applyNumberFormat="1" applyFont="1" applyBorder="1" applyProtection="1">
      <protection locked="0"/>
    </xf>
    <xf numFmtId="2" fontId="6" fillId="2" borderId="13" xfId="1" applyNumberFormat="1" applyFont="1" applyFill="1" applyBorder="1" applyProtection="1">
      <protection locked="0"/>
    </xf>
    <xf numFmtId="2" fontId="6" fillId="0" borderId="13" xfId="1" applyNumberFormat="1" applyFont="1" applyBorder="1" applyProtection="1">
      <protection locked="0"/>
    </xf>
    <xf numFmtId="2" fontId="6" fillId="2" borderId="8" xfId="1" applyNumberFormat="1" applyFont="1" applyFill="1" applyBorder="1" applyProtection="1">
      <protection locked="0"/>
    </xf>
    <xf numFmtId="0" fontId="6" fillId="0" borderId="1" xfId="0" applyFont="1" applyBorder="1" applyAlignment="1" applyProtection="1">
      <alignment shrinkToFit="1"/>
      <protection locked="0"/>
    </xf>
    <xf numFmtId="0" fontId="6" fillId="2" borderId="1" xfId="0" applyFont="1" applyFill="1" applyBorder="1" applyAlignment="1" applyProtection="1">
      <alignment shrinkToFit="1"/>
      <protection locked="0"/>
    </xf>
    <xf numFmtId="0" fontId="6" fillId="2" borderId="4" xfId="0" applyFont="1" applyFill="1" applyBorder="1" applyAlignment="1" applyProtection="1">
      <alignment shrinkToFit="1"/>
      <protection locked="0"/>
    </xf>
    <xf numFmtId="0" fontId="6" fillId="0" borderId="10" xfId="0" applyFont="1" applyBorder="1" applyAlignment="1" applyProtection="1">
      <alignment shrinkToFit="1"/>
      <protection locked="0"/>
    </xf>
    <xf numFmtId="0" fontId="6" fillId="2" borderId="10" xfId="0" applyFont="1" applyFill="1" applyBorder="1" applyAlignment="1" applyProtection="1">
      <alignment shrinkToFit="1"/>
      <protection locked="0"/>
    </xf>
    <xf numFmtId="0" fontId="6" fillId="2" borderId="3" xfId="0" applyFont="1" applyFill="1" applyBorder="1" applyAlignment="1" applyProtection="1">
      <alignment shrinkToFit="1"/>
      <protection locked="0"/>
    </xf>
    <xf numFmtId="0" fontId="6" fillId="0" borderId="19" xfId="0" applyFont="1" applyBorder="1"/>
    <xf numFmtId="0" fontId="6" fillId="0" borderId="20" xfId="0" applyFont="1" applyBorder="1" applyProtection="1">
      <protection locked="0"/>
    </xf>
    <xf numFmtId="0" fontId="6" fillId="2" borderId="21" xfId="0" applyFont="1" applyFill="1" applyBorder="1" applyProtection="1">
      <protection locked="0"/>
    </xf>
    <xf numFmtId="0" fontId="6" fillId="0" borderId="21" xfId="0" applyFont="1" applyBorder="1" applyProtection="1">
      <protection locked="0"/>
    </xf>
    <xf numFmtId="0" fontId="6" fillId="2" borderId="19" xfId="0" applyFont="1" applyFill="1" applyBorder="1" applyProtection="1">
      <protection locked="0"/>
    </xf>
    <xf numFmtId="0" fontId="6" fillId="0" borderId="22" xfId="0" applyFont="1" applyBorder="1"/>
    <xf numFmtId="0" fontId="6" fillId="0" borderId="14" xfId="0" applyFont="1" applyBorder="1"/>
    <xf numFmtId="0" fontId="6" fillId="0" borderId="25" xfId="0" applyFont="1" applyBorder="1"/>
    <xf numFmtId="0" fontId="6" fillId="0" borderId="24" xfId="0" applyFont="1" applyBorder="1"/>
    <xf numFmtId="0" fontId="6" fillId="0" borderId="11" xfId="0" applyFont="1" applyBorder="1"/>
    <xf numFmtId="0" fontId="6" fillId="0" borderId="17" xfId="0" applyFont="1" applyBorder="1"/>
    <xf numFmtId="0" fontId="6" fillId="0" borderId="23" xfId="0" applyFont="1" applyBorder="1"/>
    <xf numFmtId="0" fontId="6" fillId="0" borderId="20" xfId="0" applyFont="1" applyBorder="1"/>
    <xf numFmtId="0" fontId="6" fillId="0" borderId="26" xfId="0" applyFont="1" applyBorder="1"/>
    <xf numFmtId="0" fontId="6" fillId="0" borderId="18" xfId="0" applyFont="1" applyBorder="1"/>
    <xf numFmtId="0" fontId="0" fillId="0" borderId="0" xfId="0" applyAlignment="1" applyProtection="1">
      <alignment horizontal="left" indent="1"/>
    </xf>
    <xf numFmtId="164" fontId="1" fillId="0" borderId="0" xfId="1" applyFont="1" applyAlignment="1" applyProtection="1">
      <alignment shrinkToFit="1"/>
    </xf>
    <xf numFmtId="164" fontId="3" fillId="0" borderId="0" xfId="1" applyFont="1" applyBorder="1" applyAlignment="1" applyProtection="1">
      <alignment vertical="center" shrinkToFit="1"/>
    </xf>
    <xf numFmtId="2" fontId="6" fillId="0" borderId="12" xfId="0" applyNumberFormat="1" applyFont="1" applyBorder="1" applyProtection="1">
      <protection locked="0"/>
    </xf>
    <xf numFmtId="164" fontId="1" fillId="0" borderId="23" xfId="1" applyFont="1" applyBorder="1" applyProtection="1"/>
    <xf numFmtId="0" fontId="0" fillId="0" borderId="23" xfId="0" applyBorder="1" applyProtection="1"/>
    <xf numFmtId="0" fontId="6" fillId="0" borderId="0" xfId="0" applyFont="1" applyBorder="1" applyAlignment="1" applyProtection="1">
      <alignment shrinkToFit="1"/>
      <protection locked="0"/>
    </xf>
    <xf numFmtId="0" fontId="6" fillId="2" borderId="0" xfId="0" applyFont="1" applyFill="1" applyBorder="1" applyAlignment="1" applyProtection="1">
      <alignment shrinkToFit="1"/>
      <protection locked="0"/>
    </xf>
    <xf numFmtId="0" fontId="0" fillId="0" borderId="0" xfId="0" applyBorder="1" applyProtection="1"/>
    <xf numFmtId="165" fontId="3" fillId="0" borderId="0" xfId="0" applyNumberFormat="1" applyFont="1" applyAlignment="1" applyProtection="1">
      <alignment horizontal="right"/>
    </xf>
    <xf numFmtId="165" fontId="0" fillId="0" borderId="0" xfId="0" applyNumberFormat="1" applyAlignment="1" applyProtection="1">
      <alignment horizontal="right"/>
    </xf>
    <xf numFmtId="0" fontId="6" fillId="0" borderId="30" xfId="0" applyFont="1" applyBorder="1"/>
    <xf numFmtId="165" fontId="4" fillId="0" borderId="0" xfId="0" applyNumberFormat="1" applyFont="1" applyProtection="1">
      <protection locked="0"/>
    </xf>
    <xf numFmtId="165" fontId="4" fillId="0" borderId="15" xfId="0" applyNumberFormat="1" applyFont="1" applyBorder="1" applyProtection="1">
      <protection locked="0"/>
    </xf>
    <xf numFmtId="0" fontId="4" fillId="0" borderId="0" xfId="0" applyFont="1" applyAlignment="1" applyProtection="1">
      <alignment horizontal="left" vertical="center" indent="1" shrinkToFit="1"/>
      <protection locked="0"/>
    </xf>
    <xf numFmtId="0" fontId="4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0" fillId="0" borderId="15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6" xfId="0" applyBorder="1" applyProtection="1">
      <protection locked="0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 applyProtection="1">
      <alignment shrinkToFit="1"/>
    </xf>
    <xf numFmtId="0" fontId="6" fillId="0" borderId="1" xfId="0" applyFont="1" applyBorder="1" applyAlignment="1" applyProtection="1">
      <alignment shrinkToFit="1"/>
    </xf>
    <xf numFmtId="2" fontId="6" fillId="2" borderId="1" xfId="0" applyNumberFormat="1" applyFont="1" applyFill="1" applyBorder="1" applyProtection="1"/>
    <xf numFmtId="2" fontId="6" fillId="0" borderId="1" xfId="0" applyNumberFormat="1" applyFont="1" applyBorder="1" applyProtection="1"/>
    <xf numFmtId="167" fontId="6" fillId="2" borderId="0" xfId="1" applyNumberFormat="1" applyFont="1" applyFill="1" applyBorder="1" applyProtection="1"/>
    <xf numFmtId="167" fontId="6" fillId="0" borderId="0" xfId="1" applyNumberFormat="1" applyFont="1" applyBorder="1" applyProtection="1"/>
    <xf numFmtId="167" fontId="6" fillId="2" borderId="8" xfId="1" applyNumberFormat="1" applyFont="1" applyFill="1" applyBorder="1" applyProtection="1"/>
    <xf numFmtId="2" fontId="6" fillId="0" borderId="17" xfId="1" applyNumberFormat="1" applyFont="1" applyBorder="1" applyProtection="1"/>
    <xf numFmtId="2" fontId="6" fillId="2" borderId="12" xfId="1" applyNumberFormat="1" applyFont="1" applyFill="1" applyBorder="1" applyProtection="1"/>
    <xf numFmtId="2" fontId="6" fillId="0" borderId="12" xfId="1" applyNumberFormat="1" applyFont="1" applyBorder="1" applyProtection="1"/>
    <xf numFmtId="2" fontId="6" fillId="2" borderId="6" xfId="1" applyNumberFormat="1" applyFont="1" applyFill="1" applyBorder="1" applyProtection="1"/>
  </cellXfs>
  <cellStyles count="2">
    <cellStyle name="Currency" xfId="1" builtinId="4"/>
    <cellStyle name="Normal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P49"/>
  <sheetViews>
    <sheetView showGridLines="0" tabSelected="1" view="pageLayout" zoomScaleNormal="100" workbookViewId="0">
      <selection activeCell="K13" sqref="K13"/>
    </sheetView>
  </sheetViews>
  <sheetFormatPr defaultColWidth="11.42578125" defaultRowHeight="12.75" x14ac:dyDescent="0.2"/>
  <cols>
    <col min="1" max="1" width="12.5703125" customWidth="1"/>
    <col min="2" max="2" width="20.28515625" customWidth="1"/>
    <col min="4" max="4" width="5.5703125" customWidth="1"/>
    <col min="5" max="5" width="11.28515625" customWidth="1"/>
    <col min="6" max="6" width="10.5703125" customWidth="1"/>
    <col min="7" max="7" width="9.7109375" customWidth="1"/>
    <col min="8" max="8" width="10.5703125" customWidth="1"/>
    <col min="9" max="9" width="11.85546875" customWidth="1"/>
    <col min="10" max="10" width="10.28515625" customWidth="1"/>
    <col min="11" max="11" width="7" customWidth="1"/>
    <col min="12" max="12" width="7.7109375" customWidth="1"/>
    <col min="13" max="13" width="9.5703125" customWidth="1"/>
    <col min="14" max="15" width="10.5703125" customWidth="1"/>
  </cols>
  <sheetData>
    <row r="1" spans="1:16" ht="15.75" x14ac:dyDescent="0.25">
      <c r="A1" s="3" t="s">
        <v>0</v>
      </c>
    </row>
    <row r="2" spans="1:16" ht="15" x14ac:dyDescent="0.25">
      <c r="A2" s="27" t="s">
        <v>1</v>
      </c>
      <c r="B2" s="5"/>
      <c r="C2" s="94" t="s">
        <v>2</v>
      </c>
      <c r="D2" s="94"/>
      <c r="E2" s="92"/>
      <c r="F2" s="92"/>
      <c r="M2" s="4"/>
    </row>
    <row r="3" spans="1:16" x14ac:dyDescent="0.2">
      <c r="M3" s="4"/>
    </row>
    <row r="4" spans="1:16" x14ac:dyDescent="0.2">
      <c r="A4" t="s">
        <v>3</v>
      </c>
      <c r="B4" s="103"/>
      <c r="C4" s="103"/>
      <c r="F4" s="93" t="s">
        <v>4</v>
      </c>
      <c r="G4" s="93"/>
      <c r="H4" s="101"/>
      <c r="I4" s="101"/>
      <c r="J4" s="101"/>
      <c r="K4" s="4"/>
      <c r="M4" s="4"/>
    </row>
    <row r="5" spans="1:16" x14ac:dyDescent="0.2">
      <c r="A5" t="s">
        <v>5</v>
      </c>
      <c r="B5" s="104"/>
      <c r="C5" s="104"/>
      <c r="H5" s="105"/>
      <c r="I5" s="105"/>
      <c r="J5" s="105"/>
      <c r="K5" s="4"/>
      <c r="P5" s="4"/>
    </row>
    <row r="6" spans="1:16" x14ac:dyDescent="0.2">
      <c r="A6" t="s">
        <v>6</v>
      </c>
      <c r="B6" s="104"/>
      <c r="C6" s="104"/>
      <c r="F6" s="93" t="s">
        <v>63</v>
      </c>
      <c r="G6" s="93"/>
      <c r="H6" s="102"/>
      <c r="I6" s="102"/>
      <c r="J6" s="102"/>
      <c r="K6" s="4"/>
    </row>
    <row r="7" spans="1:16" x14ac:dyDescent="0.2">
      <c r="A7" s="41"/>
      <c r="B7" s="42"/>
      <c r="C7" s="41"/>
      <c r="D7" s="41"/>
      <c r="E7" s="41"/>
      <c r="F7" s="41"/>
      <c r="G7" s="43"/>
      <c r="H7" s="41"/>
      <c r="I7" s="41"/>
      <c r="J7" s="41"/>
      <c r="K7" s="41"/>
      <c r="L7" s="41"/>
      <c r="M7" s="41"/>
      <c r="N7" s="41"/>
      <c r="O7" s="41"/>
    </row>
    <row r="8" spans="1:16" ht="13.5" thickBot="1" x14ac:dyDescent="0.2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1:16" ht="13.5" thickBot="1" x14ac:dyDescent="0.25">
      <c r="A9" s="98" t="s">
        <v>7</v>
      </c>
      <c r="B9" s="99"/>
      <c r="C9" s="100"/>
      <c r="D9" s="95" t="s">
        <v>66</v>
      </c>
      <c r="E9" s="96"/>
      <c r="F9" s="97"/>
      <c r="G9" s="95" t="s">
        <v>8</v>
      </c>
      <c r="H9" s="97"/>
      <c r="I9" s="95" t="s">
        <v>9</v>
      </c>
      <c r="J9" s="97"/>
      <c r="K9" s="95" t="s">
        <v>10</v>
      </c>
      <c r="L9" s="96"/>
      <c r="M9" s="96"/>
      <c r="N9" s="96"/>
      <c r="O9" s="97"/>
    </row>
    <row r="10" spans="1:16" x14ac:dyDescent="0.2">
      <c r="A10" s="67" t="s">
        <v>11</v>
      </c>
      <c r="B10" s="68" t="s">
        <v>12</v>
      </c>
      <c r="C10" s="69" t="s">
        <v>13</v>
      </c>
      <c r="D10" s="70" t="s">
        <v>14</v>
      </c>
      <c r="E10" s="71" t="s">
        <v>15</v>
      </c>
      <c r="F10" s="69" t="s">
        <v>16</v>
      </c>
      <c r="G10" s="67" t="s">
        <v>14</v>
      </c>
      <c r="H10" s="72" t="s">
        <v>16</v>
      </c>
      <c r="I10" s="67" t="s">
        <v>14</v>
      </c>
      <c r="J10" s="72" t="s">
        <v>16</v>
      </c>
      <c r="K10" s="73" t="s">
        <v>17</v>
      </c>
      <c r="L10" s="74" t="s">
        <v>55</v>
      </c>
      <c r="M10" s="71" t="s">
        <v>73</v>
      </c>
      <c r="N10" s="68" t="s">
        <v>60</v>
      </c>
      <c r="O10" s="75" t="s">
        <v>61</v>
      </c>
    </row>
    <row r="11" spans="1:16" ht="13.5" thickBot="1" x14ac:dyDescent="0.25">
      <c r="A11" s="6"/>
      <c r="B11" s="7"/>
      <c r="C11" s="8"/>
      <c r="D11" s="9" t="s">
        <v>18</v>
      </c>
      <c r="E11" s="10" t="s">
        <v>19</v>
      </c>
      <c r="F11" s="8"/>
      <c r="G11" s="6" t="s">
        <v>18</v>
      </c>
      <c r="H11" s="11"/>
      <c r="I11" s="6" t="s">
        <v>20</v>
      </c>
      <c r="J11" s="11" t="s">
        <v>21</v>
      </c>
      <c r="K11" s="61" t="s">
        <v>22</v>
      </c>
      <c r="L11" s="66"/>
      <c r="M11" s="87"/>
      <c r="N11" s="10" t="s">
        <v>23</v>
      </c>
      <c r="O11" s="12" t="s">
        <v>23</v>
      </c>
    </row>
    <row r="12" spans="1:16" x14ac:dyDescent="0.2">
      <c r="A12" s="23"/>
      <c r="B12" s="58"/>
      <c r="C12" s="55"/>
      <c r="D12" s="26"/>
      <c r="E12" s="24"/>
      <c r="F12" s="109" t="str">
        <f t="shared" ref="F12:F14" si="0">IF(D12*E12&gt;0,D12*E12,"")</f>
        <v/>
      </c>
      <c r="G12" s="37"/>
      <c r="H12" s="109" t="str">
        <f>IF(ISERROR(VLOOKUP(Erfassung!G12,Rubriken!$E$2:$F$26,2)),"",VLOOKUP(Erfassung!G12,Rubriken!$E$2:$F$26,2))</f>
        <v/>
      </c>
      <c r="I12" s="13"/>
      <c r="J12" s="109" t="str">
        <f t="shared" ref="J12:J14" si="1">IF(I12=1,400,IF(I12=0.5,200,""))</f>
        <v/>
      </c>
      <c r="K12" s="62"/>
      <c r="L12" s="82"/>
      <c r="M12" s="115" t="str">
        <f>IFERROR(VLOOKUP(L12,Rubriken!$A$27:$B$29,2)*K12,"")</f>
        <v/>
      </c>
      <c r="N12" s="49"/>
      <c r="O12" s="51"/>
    </row>
    <row r="13" spans="1:16" x14ac:dyDescent="0.2">
      <c r="A13" s="14"/>
      <c r="B13" s="59"/>
      <c r="C13" s="56"/>
      <c r="D13" s="16"/>
      <c r="E13" s="25"/>
      <c r="F13" s="110" t="str">
        <f t="shared" si="0"/>
        <v/>
      </c>
      <c r="G13" s="38"/>
      <c r="H13" s="112" t="str">
        <f>IF(ISERROR(VLOOKUP(Erfassung!G13,Rubriken!$E$2:$F$26,2)),"",VLOOKUP(Erfassung!G13,Rubriken!$E$2:$F$26,2))</f>
        <v/>
      </c>
      <c r="I13" s="16"/>
      <c r="J13" s="112" t="str">
        <f t="shared" si="1"/>
        <v/>
      </c>
      <c r="K13" s="63"/>
      <c r="L13" s="83"/>
      <c r="M13" s="116" t="str">
        <f>IFERROR(VLOOKUP(L13,Rubriken!$A$27:$B$29,2)*K13,"")</f>
        <v/>
      </c>
      <c r="N13" s="15"/>
      <c r="O13" s="52"/>
    </row>
    <row r="14" spans="1:16" x14ac:dyDescent="0.2">
      <c r="A14" s="17"/>
      <c r="B14" s="58"/>
      <c r="C14" s="55"/>
      <c r="D14" s="13"/>
      <c r="E14" s="79"/>
      <c r="F14" s="111" t="str">
        <f t="shared" si="0"/>
        <v/>
      </c>
      <c r="G14" s="39"/>
      <c r="H14" s="113" t="str">
        <f>IF(ISERROR(VLOOKUP(Erfassung!G14,Rubriken!$E$2:$F$26,2)),"",VLOOKUP(Erfassung!G14,Rubriken!$E$2:$F$26,2))</f>
        <v/>
      </c>
      <c r="I14" s="13"/>
      <c r="J14" s="113" t="str">
        <f t="shared" si="1"/>
        <v/>
      </c>
      <c r="K14" s="64"/>
      <c r="L14" s="82"/>
      <c r="M14" s="117" t="str">
        <f>IFERROR(VLOOKUP(L14,Rubriken!$A$27:$B$29,2)*K14,"")</f>
        <v/>
      </c>
      <c r="N14" s="50"/>
      <c r="O14" s="53"/>
    </row>
    <row r="15" spans="1:16" x14ac:dyDescent="0.2">
      <c r="A15" s="14"/>
      <c r="B15" s="59"/>
      <c r="C15" s="56"/>
      <c r="D15" s="16"/>
      <c r="E15" s="15"/>
      <c r="F15" s="110" t="str">
        <f t="shared" ref="F15:F27" si="2">IF(D15*E15&gt;0,D15*E15,"")</f>
        <v/>
      </c>
      <c r="G15" s="38"/>
      <c r="H15" s="112" t="str">
        <f>IF(ISERROR(VLOOKUP(Erfassung!G15,Rubriken!$E$2:$F$26,2)),"",VLOOKUP(Erfassung!G15,Rubriken!$E$2:$F$26,2))</f>
        <v/>
      </c>
      <c r="I15" s="16"/>
      <c r="J15" s="112" t="str">
        <f t="shared" ref="J15:J27" si="3">IF(I15=1,400,IF(I15=0.5,200,""))</f>
        <v/>
      </c>
      <c r="K15" s="63"/>
      <c r="L15" s="83"/>
      <c r="M15" s="116" t="str">
        <f>IFERROR(VLOOKUP(L15,Rubriken!$A$27:$B$29,2)*K15,"")</f>
        <v/>
      </c>
      <c r="N15" s="15"/>
      <c r="O15" s="52"/>
    </row>
    <row r="16" spans="1:16" x14ac:dyDescent="0.2">
      <c r="A16" s="17"/>
      <c r="B16" s="58"/>
      <c r="C16" s="55"/>
      <c r="D16" s="13"/>
      <c r="E16" s="24"/>
      <c r="F16" s="111" t="str">
        <f t="shared" si="2"/>
        <v/>
      </c>
      <c r="G16" s="39"/>
      <c r="H16" s="113" t="str">
        <f>IF(ISERROR(VLOOKUP(Erfassung!G16,Rubriken!$E$2:$F$26,2)),"",VLOOKUP(Erfassung!G16,Rubriken!$E$2:$F$26,2))</f>
        <v/>
      </c>
      <c r="I16" s="13"/>
      <c r="J16" s="113" t="str">
        <f t="shared" si="3"/>
        <v/>
      </c>
      <c r="K16" s="64"/>
      <c r="L16" s="82"/>
      <c r="M16" s="117" t="str">
        <f>IFERROR(VLOOKUP(L16,Rubriken!$A$27:$B$29,2)*K16,"")</f>
        <v/>
      </c>
      <c r="N16" s="50"/>
      <c r="O16" s="53"/>
    </row>
    <row r="17" spans="1:15" x14ac:dyDescent="0.2">
      <c r="A17" s="14"/>
      <c r="B17" s="59"/>
      <c r="C17" s="56"/>
      <c r="D17" s="16"/>
      <c r="E17" s="25"/>
      <c r="F17" s="110" t="str">
        <f t="shared" si="2"/>
        <v/>
      </c>
      <c r="G17" s="38"/>
      <c r="H17" s="112" t="str">
        <f>IF(ISERROR(VLOOKUP(Erfassung!G17,Rubriken!$E$2:$F$26,2)),"",VLOOKUP(Erfassung!G17,Rubriken!$E$2:$F$26,2))</f>
        <v/>
      </c>
      <c r="I17" s="16"/>
      <c r="J17" s="112" t="str">
        <f t="shared" si="3"/>
        <v/>
      </c>
      <c r="K17" s="63"/>
      <c r="L17" s="83"/>
      <c r="M17" s="116" t="str">
        <f>IFERROR(VLOOKUP(L17,Rubriken!$A$27:$B$29,2)*K17,"")</f>
        <v/>
      </c>
      <c r="N17" s="15"/>
      <c r="O17" s="52"/>
    </row>
    <row r="18" spans="1:15" x14ac:dyDescent="0.2">
      <c r="A18" s="17"/>
      <c r="B18" s="58"/>
      <c r="C18" s="55"/>
      <c r="D18" s="13"/>
      <c r="E18" s="79"/>
      <c r="F18" s="111" t="str">
        <f t="shared" si="2"/>
        <v/>
      </c>
      <c r="G18" s="39"/>
      <c r="H18" s="113" t="str">
        <f>IF(ISERROR(VLOOKUP(Erfassung!G18,Rubriken!$E$2:$F$26,2)),"",VLOOKUP(Erfassung!G18,Rubriken!$E$2:$F$26,2))</f>
        <v/>
      </c>
      <c r="I18" s="13"/>
      <c r="J18" s="113" t="str">
        <f t="shared" si="3"/>
        <v/>
      </c>
      <c r="K18" s="64"/>
      <c r="L18" s="82"/>
      <c r="M18" s="117" t="str">
        <f>IFERROR(VLOOKUP(L18,Rubriken!$A$27:$B$29,2)*K18,"")</f>
        <v/>
      </c>
      <c r="N18" s="50"/>
      <c r="O18" s="53"/>
    </row>
    <row r="19" spans="1:15" x14ac:dyDescent="0.2">
      <c r="A19" s="14"/>
      <c r="B19" s="59"/>
      <c r="C19" s="56"/>
      <c r="D19" s="16"/>
      <c r="E19" s="15"/>
      <c r="F19" s="110" t="str">
        <f t="shared" si="2"/>
        <v/>
      </c>
      <c r="G19" s="38"/>
      <c r="H19" s="112" t="str">
        <f>IF(ISERROR(VLOOKUP(Erfassung!G19,Rubriken!$E$2:$F$26,2)),"",VLOOKUP(Erfassung!G19,Rubriken!$E$2:$F$26,2))</f>
        <v/>
      </c>
      <c r="I19" s="16"/>
      <c r="J19" s="112" t="str">
        <f t="shared" si="3"/>
        <v/>
      </c>
      <c r="K19" s="63"/>
      <c r="L19" s="83"/>
      <c r="M19" s="116" t="str">
        <f>IFERROR(VLOOKUP(L19,Rubriken!$A$27:$B$29,2)*K19,"")</f>
        <v/>
      </c>
      <c r="N19" s="15"/>
      <c r="O19" s="52"/>
    </row>
    <row r="20" spans="1:15" x14ac:dyDescent="0.2">
      <c r="A20" s="17"/>
      <c r="B20" s="58"/>
      <c r="C20" s="55"/>
      <c r="D20" s="13"/>
      <c r="E20" s="24"/>
      <c r="F20" s="111" t="str">
        <f t="shared" si="2"/>
        <v/>
      </c>
      <c r="G20" s="39"/>
      <c r="H20" s="113" t="str">
        <f>IF(ISERROR(VLOOKUP(Erfassung!G20,Rubriken!$E$2:$F$26,2)),"",VLOOKUP(Erfassung!G20,Rubriken!$E$2:$F$26,2))</f>
        <v/>
      </c>
      <c r="I20" s="13"/>
      <c r="J20" s="113" t="str">
        <f t="shared" si="3"/>
        <v/>
      </c>
      <c r="K20" s="64"/>
      <c r="L20" s="82"/>
      <c r="M20" s="117" t="str">
        <f>IFERROR(VLOOKUP(L20,Rubriken!$A$27:$B$29,2)*K20,"")</f>
        <v/>
      </c>
      <c r="N20" s="50"/>
      <c r="O20" s="53"/>
    </row>
    <row r="21" spans="1:15" x14ac:dyDescent="0.2">
      <c r="A21" s="14"/>
      <c r="B21" s="59"/>
      <c r="C21" s="56"/>
      <c r="D21" s="16"/>
      <c r="E21" s="25"/>
      <c r="F21" s="110" t="str">
        <f t="shared" si="2"/>
        <v/>
      </c>
      <c r="G21" s="38"/>
      <c r="H21" s="112" t="str">
        <f>IF(ISERROR(VLOOKUP(Erfassung!G21,Rubriken!$E$2:$F$26,2)),"",VLOOKUP(Erfassung!G21,Rubriken!$E$2:$F$26,2))</f>
        <v/>
      </c>
      <c r="I21" s="16"/>
      <c r="J21" s="112" t="str">
        <f t="shared" si="3"/>
        <v/>
      </c>
      <c r="K21" s="63"/>
      <c r="L21" s="83"/>
      <c r="M21" s="116" t="str">
        <f>IFERROR(VLOOKUP(L21,Rubriken!$A$27:$B$29,2)*K21,"")</f>
        <v/>
      </c>
      <c r="N21" s="15"/>
      <c r="O21" s="52"/>
    </row>
    <row r="22" spans="1:15" x14ac:dyDescent="0.2">
      <c r="A22" s="17"/>
      <c r="B22" s="58"/>
      <c r="C22" s="55"/>
      <c r="D22" s="13"/>
      <c r="E22" s="79"/>
      <c r="F22" s="111" t="str">
        <f t="shared" si="2"/>
        <v/>
      </c>
      <c r="G22" s="39"/>
      <c r="H22" s="113" t="str">
        <f>IF(ISERROR(VLOOKUP(Erfassung!G22,Rubriken!$E$2:$F$26,2)),"",VLOOKUP(Erfassung!G22,Rubriken!$E$2:$F$26,2))</f>
        <v/>
      </c>
      <c r="I22" s="13"/>
      <c r="J22" s="113" t="str">
        <f t="shared" si="3"/>
        <v/>
      </c>
      <c r="K22" s="64"/>
      <c r="L22" s="82"/>
      <c r="M22" s="117" t="str">
        <f>IFERROR(VLOOKUP(L22,Rubriken!$A$27:$B$29,2)*K22,"")</f>
        <v/>
      </c>
      <c r="N22" s="50"/>
      <c r="O22" s="53"/>
    </row>
    <row r="23" spans="1:15" x14ac:dyDescent="0.2">
      <c r="A23" s="14"/>
      <c r="B23" s="59"/>
      <c r="C23" s="56"/>
      <c r="D23" s="16"/>
      <c r="E23" s="15"/>
      <c r="F23" s="110" t="str">
        <f t="shared" si="2"/>
        <v/>
      </c>
      <c r="G23" s="38"/>
      <c r="H23" s="112" t="str">
        <f>IF(ISERROR(VLOOKUP(Erfassung!G23,Rubriken!$E$2:$F$26,2)),"",VLOOKUP(Erfassung!G23,Rubriken!$E$2:$F$26,2))</f>
        <v/>
      </c>
      <c r="I23" s="16"/>
      <c r="J23" s="112" t="str">
        <f t="shared" si="3"/>
        <v/>
      </c>
      <c r="K23" s="63"/>
      <c r="L23" s="83"/>
      <c r="M23" s="116" t="str">
        <f>IFERROR(VLOOKUP(L23,Rubriken!$A$27:$B$29,2)*K23,"")</f>
        <v/>
      </c>
      <c r="N23" s="15"/>
      <c r="O23" s="52"/>
    </row>
    <row r="24" spans="1:15" x14ac:dyDescent="0.2">
      <c r="A24" s="17"/>
      <c r="B24" s="58"/>
      <c r="C24" s="55"/>
      <c r="D24" s="13"/>
      <c r="E24" s="24"/>
      <c r="F24" s="111" t="str">
        <f t="shared" si="2"/>
        <v/>
      </c>
      <c r="G24" s="39"/>
      <c r="H24" s="113" t="str">
        <f>IF(ISERROR(VLOOKUP(Erfassung!G24,Rubriken!$E$2:$F$26,2)),"",VLOOKUP(Erfassung!G24,Rubriken!$E$2:$F$26,2))</f>
        <v/>
      </c>
      <c r="I24" s="13"/>
      <c r="J24" s="113" t="str">
        <f t="shared" si="3"/>
        <v/>
      </c>
      <c r="K24" s="64"/>
      <c r="L24" s="82"/>
      <c r="M24" s="117" t="str">
        <f>IFERROR(VLOOKUP(L24,Rubriken!$A$27:$B$29,2)*K24,"")</f>
        <v/>
      </c>
      <c r="N24" s="50"/>
      <c r="O24" s="53"/>
    </row>
    <row r="25" spans="1:15" x14ac:dyDescent="0.2">
      <c r="A25" s="14"/>
      <c r="B25" s="59"/>
      <c r="C25" s="56"/>
      <c r="D25" s="16"/>
      <c r="E25" s="25"/>
      <c r="F25" s="110" t="str">
        <f t="shared" si="2"/>
        <v/>
      </c>
      <c r="G25" s="38"/>
      <c r="H25" s="112" t="str">
        <f>IF(ISERROR(VLOOKUP(Erfassung!G25,Rubriken!$E$2:$F$26,2)),"",VLOOKUP(Erfassung!G25,Rubriken!$E$2:$F$26,2))</f>
        <v/>
      </c>
      <c r="I25" s="16"/>
      <c r="J25" s="112" t="str">
        <f t="shared" si="3"/>
        <v/>
      </c>
      <c r="K25" s="63"/>
      <c r="L25" s="83"/>
      <c r="M25" s="116" t="str">
        <f>IFERROR(VLOOKUP(L25,Rubriken!$A$27:$B$29,2)*K25,"")</f>
        <v/>
      </c>
      <c r="N25" s="15"/>
      <c r="O25" s="52"/>
    </row>
    <row r="26" spans="1:15" x14ac:dyDescent="0.2">
      <c r="A26" s="17"/>
      <c r="B26" s="58"/>
      <c r="C26" s="55"/>
      <c r="D26" s="13"/>
      <c r="E26" s="79"/>
      <c r="F26" s="111" t="str">
        <f t="shared" si="2"/>
        <v/>
      </c>
      <c r="G26" s="39"/>
      <c r="H26" s="113" t="str">
        <f>IF(ISERROR(VLOOKUP(Erfassung!G26,Rubriken!$E$2:$F$26,2)),"",VLOOKUP(Erfassung!G26,Rubriken!$E$2:$F$26,2))</f>
        <v/>
      </c>
      <c r="I26" s="13"/>
      <c r="J26" s="113" t="str">
        <f t="shared" si="3"/>
        <v/>
      </c>
      <c r="K26" s="64"/>
      <c r="L26" s="82"/>
      <c r="M26" s="117" t="str">
        <f>IFERROR(VLOOKUP(L26,Rubriken!$A$27:$B$29,2)*K26,"")</f>
        <v/>
      </c>
      <c r="N26" s="50"/>
      <c r="O26" s="53"/>
    </row>
    <row r="27" spans="1:15" ht="13.5" thickBot="1" x14ac:dyDescent="0.25">
      <c r="A27" s="18"/>
      <c r="B27" s="60"/>
      <c r="C27" s="57"/>
      <c r="D27" s="20"/>
      <c r="E27" s="15"/>
      <c r="F27" s="110" t="str">
        <f t="shared" si="2"/>
        <v/>
      </c>
      <c r="G27" s="40"/>
      <c r="H27" s="114" t="str">
        <f>IF(ISERROR(VLOOKUP(Erfassung!G27,Rubriken!$E$2:$F$26,2)),"",VLOOKUP(Erfassung!G27,Rubriken!$E$2:$F$26,2))</f>
        <v/>
      </c>
      <c r="I27" s="20"/>
      <c r="J27" s="114" t="str">
        <f t="shared" si="3"/>
        <v/>
      </c>
      <c r="K27" s="65"/>
      <c r="L27" s="83"/>
      <c r="M27" s="118" t="str">
        <f>IFERROR(VLOOKUP(L27,Rubriken!$A$27:$B$29,2)*K27,"")</f>
        <v/>
      </c>
      <c r="N27" s="19"/>
      <c r="O27" s="54"/>
    </row>
    <row r="28" spans="1:15" x14ac:dyDescent="0.2">
      <c r="A28" s="44" t="s">
        <v>62</v>
      </c>
      <c r="B28" s="41"/>
      <c r="C28" s="41"/>
      <c r="D28" s="41"/>
      <c r="E28" s="80"/>
      <c r="F28" s="81"/>
      <c r="G28" s="41"/>
      <c r="H28" s="41"/>
      <c r="I28" s="41"/>
      <c r="J28" s="41"/>
      <c r="K28" s="41"/>
      <c r="L28" s="81"/>
      <c r="M28" s="41"/>
      <c r="N28" s="41"/>
      <c r="O28" s="41"/>
    </row>
    <row r="29" spans="1:15" x14ac:dyDescent="0.2">
      <c r="A29" s="41"/>
      <c r="B29" s="41"/>
      <c r="C29" s="41"/>
      <c r="E29" s="86" t="s">
        <v>71</v>
      </c>
      <c r="F29" s="77">
        <f>SUM(F12:F27)</f>
        <v>0</v>
      </c>
      <c r="G29" s="46"/>
      <c r="H29" s="77">
        <f>SUM(H12:H27)</f>
        <v>0</v>
      </c>
      <c r="I29" s="46"/>
      <c r="J29" s="77">
        <f>SUM(J12:J27)</f>
        <v>0</v>
      </c>
      <c r="K29" s="46"/>
      <c r="L29" s="46"/>
      <c r="M29" s="77">
        <f>SUM(M12:M27)</f>
        <v>0</v>
      </c>
      <c r="N29" s="45">
        <f>SUM(N12:N27)</f>
        <v>0</v>
      </c>
      <c r="O29" s="45">
        <f>SUM(O12:O27)</f>
        <v>0</v>
      </c>
    </row>
    <row r="30" spans="1:15" ht="3.75" customHeight="1" x14ac:dyDescent="0.2">
      <c r="A30" s="44"/>
      <c r="B30" s="41"/>
      <c r="C30" s="41"/>
      <c r="D30" s="41"/>
      <c r="E30" s="45"/>
      <c r="F30" s="41"/>
      <c r="G30" s="41"/>
      <c r="H30" s="41"/>
      <c r="I30" s="41"/>
      <c r="J30" s="41"/>
      <c r="K30" s="41"/>
      <c r="L30" s="41"/>
      <c r="M30" s="41"/>
      <c r="N30" s="41"/>
      <c r="O30" s="41"/>
    </row>
    <row r="31" spans="1:15" x14ac:dyDescent="0.2">
      <c r="A31" s="44"/>
      <c r="B31" s="41"/>
      <c r="C31" s="41"/>
      <c r="D31" s="41"/>
      <c r="E31" s="86" t="s">
        <v>72</v>
      </c>
      <c r="F31" s="108">
        <f>SUM(F29,H29,M29,N29,J29,O29)</f>
        <v>0</v>
      </c>
      <c r="G31" s="41"/>
      <c r="H31" s="41"/>
      <c r="I31" s="41"/>
      <c r="J31" s="41"/>
      <c r="K31" s="41"/>
      <c r="L31" s="41"/>
      <c r="M31" s="41"/>
      <c r="N31" s="41"/>
      <c r="O31" s="41"/>
    </row>
    <row r="32" spans="1:15" ht="3.75" customHeight="1" x14ac:dyDescent="0.2">
      <c r="A32" s="44"/>
      <c r="B32" s="41"/>
      <c r="C32" s="41"/>
      <c r="D32" s="41"/>
      <c r="E32" s="45"/>
      <c r="F32" s="41"/>
      <c r="G32" s="41"/>
      <c r="H32" s="41"/>
      <c r="I32" s="41"/>
      <c r="J32" s="41"/>
      <c r="K32" s="41"/>
      <c r="L32" s="41"/>
      <c r="M32" s="41"/>
      <c r="N32" s="41"/>
      <c r="O32" s="41"/>
    </row>
    <row r="33" spans="1:15" ht="14.25" x14ac:dyDescent="0.2">
      <c r="A33" s="41"/>
      <c r="B33" s="41"/>
      <c r="D33" s="41"/>
      <c r="E33" s="43" t="s">
        <v>69</v>
      </c>
      <c r="F33" s="77">
        <f>SUM(F29,H29,J29)*0.06225</f>
        <v>0</v>
      </c>
      <c r="G33" s="41"/>
      <c r="H33" s="41"/>
      <c r="I33" s="41"/>
      <c r="J33" s="41"/>
      <c r="K33" s="41"/>
      <c r="L33" s="41"/>
      <c r="M33" s="47"/>
      <c r="N33" s="47"/>
      <c r="O33" s="41"/>
    </row>
    <row r="34" spans="1:15" ht="3" customHeight="1" x14ac:dyDescent="0.2">
      <c r="A34" s="44"/>
      <c r="B34" s="41"/>
      <c r="C34" s="41"/>
      <c r="D34" s="41"/>
      <c r="E34" s="45"/>
      <c r="F34" s="41"/>
      <c r="G34" s="41"/>
      <c r="H34" s="41"/>
      <c r="I34" s="41"/>
      <c r="J34" s="41"/>
      <c r="K34" s="41"/>
      <c r="L34" s="41"/>
      <c r="M34" s="41"/>
      <c r="N34" s="41"/>
      <c r="O34" s="41"/>
    </row>
    <row r="35" spans="1:15" x14ac:dyDescent="0.2">
      <c r="A35" s="44"/>
      <c r="B35" s="41"/>
      <c r="C35" s="41"/>
      <c r="E35" s="85" t="s">
        <v>67</v>
      </c>
      <c r="F35" s="78">
        <f>SUM(F29,H29,M29,N29,J29,O29)-F33</f>
        <v>0</v>
      </c>
      <c r="G35" s="41"/>
      <c r="H35" s="41"/>
      <c r="I35" s="41"/>
      <c r="J35" s="41"/>
      <c r="K35" s="41"/>
      <c r="L35" s="41"/>
      <c r="M35" s="41"/>
      <c r="N35" s="41"/>
      <c r="O35" s="41"/>
    </row>
    <row r="36" spans="1:15" x14ac:dyDescent="0.2">
      <c r="A36" s="44"/>
      <c r="B36" s="41"/>
      <c r="C36" s="41"/>
      <c r="D36" s="41"/>
      <c r="E36" s="45"/>
      <c r="F36" s="41"/>
      <c r="G36" s="41"/>
      <c r="H36" s="41"/>
      <c r="I36" s="84"/>
      <c r="J36" s="41"/>
      <c r="K36" s="48"/>
      <c r="L36" s="41"/>
      <c r="M36" s="41"/>
      <c r="N36" s="41"/>
      <c r="O36" s="41"/>
    </row>
    <row r="37" spans="1:15" x14ac:dyDescent="0.2">
      <c r="A37" s="44" t="s">
        <v>70</v>
      </c>
      <c r="B37" s="41"/>
      <c r="C37" s="41"/>
      <c r="D37" s="41"/>
      <c r="E37" s="45"/>
      <c r="F37" s="41"/>
      <c r="G37" s="41"/>
      <c r="H37" s="41"/>
      <c r="I37" s="41"/>
      <c r="J37" s="41"/>
      <c r="K37" s="41"/>
      <c r="L37" s="41"/>
      <c r="M37" s="41"/>
      <c r="N37" s="41"/>
      <c r="O37" s="41"/>
    </row>
    <row r="38" spans="1:15" ht="3" customHeight="1" x14ac:dyDescent="0.2">
      <c r="A38" s="44"/>
      <c r="B38" s="41"/>
      <c r="C38" s="41"/>
      <c r="D38" s="41"/>
      <c r="E38" s="45"/>
      <c r="F38" s="41"/>
      <c r="G38" s="41"/>
      <c r="H38" s="41"/>
      <c r="I38" s="41"/>
      <c r="J38" s="41"/>
      <c r="K38" s="41"/>
      <c r="L38" s="41"/>
      <c r="M38" s="41"/>
      <c r="N38" s="41"/>
      <c r="O38" s="41"/>
    </row>
    <row r="39" spans="1:15" ht="3" customHeight="1" x14ac:dyDescent="0.2">
      <c r="A39" s="41"/>
      <c r="B39" s="41"/>
      <c r="C39" s="41"/>
      <c r="D39" s="41"/>
      <c r="E39" s="45"/>
      <c r="F39" s="41"/>
      <c r="G39" s="41"/>
      <c r="H39" s="41"/>
      <c r="I39" s="41"/>
      <c r="J39" s="41"/>
      <c r="K39" s="41"/>
      <c r="L39" s="41"/>
      <c r="M39" s="41"/>
      <c r="N39" s="41"/>
      <c r="O39" s="41"/>
    </row>
    <row r="40" spans="1:15" ht="3" customHeight="1" x14ac:dyDescent="0.2">
      <c r="A40" s="41"/>
      <c r="B40" s="41"/>
      <c r="C40" s="41"/>
      <c r="D40" s="41"/>
      <c r="E40" s="45"/>
      <c r="F40" s="41"/>
      <c r="G40" s="41"/>
      <c r="H40" s="41"/>
      <c r="I40" s="41"/>
      <c r="J40" s="41"/>
      <c r="K40" s="41"/>
      <c r="L40" s="41"/>
      <c r="M40" s="41"/>
      <c r="N40" s="41"/>
      <c r="O40" s="41"/>
    </row>
    <row r="41" spans="1:15" x14ac:dyDescent="0.2">
      <c r="A41" s="44" t="s">
        <v>24</v>
      </c>
      <c r="B41" s="76" t="s">
        <v>65</v>
      </c>
      <c r="C41" s="41"/>
      <c r="D41" s="41"/>
      <c r="E41" s="45"/>
      <c r="F41" s="41"/>
      <c r="G41" s="41"/>
      <c r="H41" s="41"/>
      <c r="I41" s="41"/>
      <c r="J41" s="41"/>
      <c r="K41" s="41"/>
      <c r="L41" s="41"/>
      <c r="M41" s="41"/>
      <c r="N41" s="41"/>
      <c r="O41" s="41"/>
    </row>
    <row r="42" spans="1:15" ht="5.25" customHeight="1" x14ac:dyDescent="0.2">
      <c r="A42" s="2"/>
      <c r="E42" s="1"/>
    </row>
    <row r="43" spans="1:15" x14ac:dyDescent="0.2">
      <c r="A43" s="88">
        <f ca="1">TODAY()</f>
        <v>43539</v>
      </c>
      <c r="B43" s="90"/>
      <c r="C43" s="90"/>
      <c r="E43" s="1"/>
    </row>
    <row r="44" spans="1:15" x14ac:dyDescent="0.2">
      <c r="A44" s="89"/>
      <c r="B44" s="91"/>
      <c r="C44" s="91"/>
    </row>
    <row r="45" spans="1:15" x14ac:dyDescent="0.2">
      <c r="A45" s="2"/>
    </row>
    <row r="47" spans="1:15" x14ac:dyDescent="0.2">
      <c r="A47" t="s">
        <v>64</v>
      </c>
    </row>
    <row r="49" spans="1:1" ht="14.25" x14ac:dyDescent="0.2">
      <c r="A49" t="s">
        <v>68</v>
      </c>
    </row>
  </sheetData>
  <sheetProtection algorithmName="SHA-512" hashValue="xKSNKGfdA8pu8soLbHCSXPkTJPFkrE0yKGfgDDZ+Vc8jjBUg0fY9HsgqIY1XHaf05fUbNuNUVt3sSE+QmaTMrQ==" saltValue="Hwxm6RK2cE+ZsmO6RPxFtA==" spinCount="100000" sheet="1" selectLockedCells="1"/>
  <mergeCells count="17">
    <mergeCell ref="H4:J4"/>
    <mergeCell ref="H6:J6"/>
    <mergeCell ref="F4:G4"/>
    <mergeCell ref="B4:C4"/>
    <mergeCell ref="B5:C5"/>
    <mergeCell ref="B6:C6"/>
    <mergeCell ref="H5:J5"/>
    <mergeCell ref="K9:O9"/>
    <mergeCell ref="G9:H9"/>
    <mergeCell ref="I9:J9"/>
    <mergeCell ref="D9:F9"/>
    <mergeCell ref="A9:C9"/>
    <mergeCell ref="A43:A44"/>
    <mergeCell ref="B43:C44"/>
    <mergeCell ref="E2:F2"/>
    <mergeCell ref="F6:G6"/>
    <mergeCell ref="C2:D2"/>
  </mergeCells>
  <conditionalFormatting sqref="E2">
    <cfRule type="containsBlanks" dxfId="1" priority="2">
      <formula>LEN(TRIM(E2))=0</formula>
    </cfRule>
  </conditionalFormatting>
  <conditionalFormatting sqref="B4:B6">
    <cfRule type="containsBlanks" dxfId="0" priority="1">
      <formula>LEN(TRIM(B4))=0</formula>
    </cfRule>
  </conditionalFormatting>
  <dataValidations xWindow="1031" yWindow="641" count="10">
    <dataValidation type="list" allowBlank="1" showInputMessage="1" showErrorMessage="1" sqref="E42:E43">
      <formula1>"80,90,300,500"</formula1>
    </dataValidation>
    <dataValidation type="list" allowBlank="1" showInputMessage="1" showErrorMessage="1" sqref="A2">
      <formula1>"(bitte wählen),Jura Ost, Nördlich Lägern, Zürich Nordost"</formula1>
    </dataValidation>
    <dataValidation type="date" allowBlank="1" showInputMessage="1" showErrorMessage="1" errorTitle="ungültige Eingabe" promptTitle="Datum eingeben" sqref="A43:A44">
      <formula1>43466</formula1>
      <formula2>51135</formula2>
    </dataValidation>
    <dataValidation type="list" allowBlank="1" showInputMessage="1" showErrorMessage="1" errorTitle="Ungültige Eingabe" error="Der Ansatz muss aus der Liste ausgewählt werden!_x000a_" promptTitle="Eingabe:" prompt="Ansatz aus der Liste wählen!" sqref="E12:E27">
      <formula1>"40,80,90"</formula1>
    </dataValidation>
    <dataValidation type="list" allowBlank="1" showInputMessage="1" showErrorMessage="1" errorTitle="Ungültige Eingabe" error="Die Dauer muss aus der Liste ausgewählt werden!" promptTitle="Eingabe:" prompt="Dauer aus der Liste auswählen!" sqref="I12:I27">
      <formula1>"0.5,1"</formula1>
    </dataValidation>
    <dataValidation type="whole" allowBlank="1" showInputMessage="1" showErrorMessage="1" errorTitle="Ungültige Eingabe" error="Die Strecke muss in km (Ganzzahl) eingegeben werden!" promptTitle="Eingabe:" prompt="Strecke in km (Ganzzahl) eingeben!" sqref="K12:K27">
      <formula1>1</formula1>
      <formula2>999</formula2>
    </dataValidation>
    <dataValidation type="custom" operator="greaterThan" allowBlank="1" showInputMessage="1" showErrorMessage="1" errorTitle="Unzulässige Eingabe" error="Die Dauer muss in Viertelstundenschritten eingegeben werden!_x000a_Beispiel: 1.25" promptTitle="Eingabe:" prompt="Dauer in Viertelstunden-_x000a_schritten eingeben._x000a_Beispiel: 1.25" sqref="D12:D27">
      <formula1>D12-ROUND(4*D12,0)/4=0</formula1>
    </dataValidation>
    <dataValidation type="custom" allowBlank="1" showInputMessage="1" showErrorMessage="1" errorTitle="Ungültige Eingabe" error="Der Ticketpreis muss gemäss Beleg eingeben werden!_x000a_Beispiel: 12.75" promptTitle="Eingabe:" prompt="Ticketpreis gemäss Beleg eingeben!" sqref="N12:N27">
      <formula1>N12-ROUND(20*N12,0)/20=0</formula1>
    </dataValidation>
    <dataValidation type="date" allowBlank="1" showInputMessage="1" showErrorMessage="1" errorTitle="Ungültige Eingabe" error="Es muss ein Datum im Format TT.MM.JJJJ ab 01.01.2019 eingegeben werden!" promptTitle="Eingabe:" prompt="Datum des Anlasses resp. der Leistungs-_x000a_erbringung (TT.MM.JJJJ)" sqref="A12:A27">
      <formula1>43466</formula1>
      <formula2>51135</formula2>
    </dataValidation>
    <dataValidation type="custom" allowBlank="1" showInputMessage="1" showErrorMessage="1" errorTitle="Ungültige Eingabe" error="Es müssen die effektiven Kosten gemäss Beleg (auf 5 Rp.) eingegeben werden!" promptTitle="Eingabe:" prompt="Effektive Kosten gemäss Beleg eingeben!_x000a_Beispiel: 21.35" sqref="O12:O27">
      <formula1>N12-ROUND(20*N12,0)/20=0</formula1>
    </dataValidation>
  </dataValidations>
  <pageMargins left="0.23622047244094491" right="0.19685039370078741" top="0.78740157480314965" bottom="0.67" header="0.31496062992125984" footer="0.31496062992125984"/>
  <pageSetup paperSize="9" scale="74" orientation="landscape" r:id="rId1"/>
  <headerFooter>
    <oddHeader>&amp;CQuartalsabrechnung der Vergütungen
Regionalkonferenz</oddHeader>
  </headerFooter>
  <extLst>
    <ext xmlns:x14="http://schemas.microsoft.com/office/spreadsheetml/2009/9/main" uri="{CCE6A557-97BC-4b89-ADB6-D9C93CAAB3DF}">
      <x14:dataValidations xmlns:xm="http://schemas.microsoft.com/office/excel/2006/main" xWindow="1031" yWindow="641" count="3">
        <x14:dataValidation type="list" allowBlank="1" showInputMessage="1" showErrorMessage="1">
          <x14:formula1>
            <xm:f>Rubriken!$A$2:$A$9</xm:f>
          </x14:formula1>
          <xm:sqref>E2</xm:sqref>
        </x14:dataValidation>
        <x14:dataValidation type="list" allowBlank="1" showInputMessage="1" showErrorMessage="1" errorTitle="Ungültige Eingabe" error="Die Dauer muss aus der Liste ausgewählt werden!" promptTitle="Eingabe:" prompt="Dauer aus der Liste auswählen!">
          <x14:formula1>
            <xm:f>Rubriken!$E$2:$E$26</xm:f>
          </x14:formula1>
          <xm:sqref>G12:G27</xm:sqref>
        </x14:dataValidation>
        <x14:dataValidation type="list" allowBlank="1" showInputMessage="1" showErrorMessage="1" errorTitle="Ungültige Eingabe" error="Die Fahrzeugkategorie muss aus der Liste ausgewählt werden!" promptTitle="Eingabe:" prompt="Fahrzeugkategorie aus der Liste auswählen!">
          <x14:formula1>
            <xm:f>Rubriken!$A$27:$A$29</xm:f>
          </x14:formula1>
          <xm:sqref>L12:L27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F18"/>
  <sheetViews>
    <sheetView workbookViewId="0">
      <selection activeCell="A6" sqref="A6:XFD6"/>
    </sheetView>
  </sheetViews>
  <sheetFormatPr defaultColWidth="11.42578125" defaultRowHeight="12.75" x14ac:dyDescent="0.2"/>
  <cols>
    <col min="1" max="4" width="11.42578125" customWidth="1"/>
    <col min="6" max="6" width="20.5703125" customWidth="1"/>
  </cols>
  <sheetData>
    <row r="1" spans="1:6" x14ac:dyDescent="0.2">
      <c r="A1" t="s">
        <v>25</v>
      </c>
    </row>
    <row r="2" spans="1:6" ht="12.75" customHeight="1" x14ac:dyDescent="0.2">
      <c r="A2" t="s">
        <v>26</v>
      </c>
      <c r="C2" t="s">
        <v>27</v>
      </c>
      <c r="E2" s="31"/>
      <c r="F2" s="31"/>
    </row>
    <row r="3" spans="1:6" ht="12.75" customHeight="1" x14ac:dyDescent="0.2">
      <c r="A3" s="32" t="s">
        <v>28</v>
      </c>
      <c r="B3" s="29"/>
      <c r="C3" s="30">
        <v>90</v>
      </c>
      <c r="D3" s="107" t="s">
        <v>29</v>
      </c>
      <c r="E3" s="107"/>
      <c r="F3" s="107"/>
    </row>
    <row r="4" spans="1:6" x14ac:dyDescent="0.2">
      <c r="A4" s="21" t="s">
        <v>30</v>
      </c>
      <c r="C4" s="1">
        <v>80</v>
      </c>
      <c r="D4" s="107"/>
      <c r="E4" s="107"/>
      <c r="F4" s="107"/>
    </row>
    <row r="5" spans="1:6" x14ac:dyDescent="0.2">
      <c r="A5" s="21"/>
      <c r="C5" s="1"/>
    </row>
    <row r="6" spans="1:6" x14ac:dyDescent="0.2">
      <c r="A6" s="33" t="s">
        <v>8</v>
      </c>
      <c r="C6" t="s">
        <v>25</v>
      </c>
    </row>
    <row r="7" spans="1:6" ht="51.75" customHeight="1" x14ac:dyDescent="0.2">
      <c r="A7" s="22" t="s">
        <v>51</v>
      </c>
      <c r="C7" s="1">
        <v>200</v>
      </c>
      <c r="D7" s="107" t="s">
        <v>32</v>
      </c>
      <c r="E7" s="107"/>
    </row>
    <row r="8" spans="1:6" ht="26.25" customHeight="1" x14ac:dyDescent="0.2">
      <c r="A8" s="22" t="s">
        <v>52</v>
      </c>
      <c r="C8" s="35" t="s">
        <v>53</v>
      </c>
      <c r="D8" s="107"/>
      <c r="E8" s="107"/>
    </row>
    <row r="10" spans="1:6" x14ac:dyDescent="0.2">
      <c r="A10" s="33" t="s">
        <v>34</v>
      </c>
    </row>
    <row r="11" spans="1:6" ht="12.75" customHeight="1" x14ac:dyDescent="0.2">
      <c r="A11" s="22" t="s">
        <v>31</v>
      </c>
      <c r="C11" s="1">
        <v>200</v>
      </c>
      <c r="D11" s="107" t="s">
        <v>32</v>
      </c>
      <c r="E11" s="107"/>
    </row>
    <row r="12" spans="1:6" x14ac:dyDescent="0.2">
      <c r="A12" s="22" t="s">
        <v>33</v>
      </c>
      <c r="C12" s="1">
        <v>400</v>
      </c>
      <c r="D12" s="107"/>
      <c r="E12" s="107"/>
    </row>
    <row r="15" spans="1:6" ht="70.5" customHeight="1" x14ac:dyDescent="0.2">
      <c r="A15" s="29" t="s">
        <v>35</v>
      </c>
      <c r="B15" s="29" t="s">
        <v>36</v>
      </c>
      <c r="C15" s="30">
        <v>0.7</v>
      </c>
      <c r="D15" s="31" t="s">
        <v>37</v>
      </c>
      <c r="E15" s="31"/>
      <c r="F15" s="31"/>
    </row>
    <row r="17" spans="1:5" x14ac:dyDescent="0.2">
      <c r="A17" s="28" t="s">
        <v>38</v>
      </c>
      <c r="B17" s="28" t="s">
        <v>39</v>
      </c>
    </row>
    <row r="18" spans="1:5" ht="12.75" customHeight="1" x14ac:dyDescent="0.2">
      <c r="A18" s="29" t="s">
        <v>40</v>
      </c>
      <c r="C18" s="106" t="s">
        <v>41</v>
      </c>
      <c r="D18" s="106"/>
      <c r="E18" s="106"/>
    </row>
  </sheetData>
  <sheetProtection algorithmName="SHA-512" hashValue="RpnW7YjK9yc+uIrPyOjlWLCO/rK8l7Swp2kTTgdFBvI6YF1LfLK0Q19fHyOeGPRh9WiWYhb2qZiR3CrYObx8gg==" saltValue="hV3wekb4qL0EIh9IPosNEw==" spinCount="100000" sheet="1" objects="1" scenarios="1"/>
  <mergeCells count="4">
    <mergeCell ref="C18:E18"/>
    <mergeCell ref="D3:F4"/>
    <mergeCell ref="D7:E8"/>
    <mergeCell ref="D11:E12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F29"/>
  <sheetViews>
    <sheetView workbookViewId="0">
      <selection activeCell="A28" sqref="A28"/>
    </sheetView>
  </sheetViews>
  <sheetFormatPr defaultColWidth="11.42578125" defaultRowHeight="12.75" x14ac:dyDescent="0.2"/>
  <sheetData>
    <row r="1" spans="1:6" x14ac:dyDescent="0.2">
      <c r="A1" t="s">
        <v>42</v>
      </c>
      <c r="E1" t="s">
        <v>54</v>
      </c>
    </row>
    <row r="2" spans="1:6" x14ac:dyDescent="0.2">
      <c r="A2" t="s">
        <v>43</v>
      </c>
      <c r="E2" s="34" t="s">
        <v>51</v>
      </c>
      <c r="F2">
        <v>200</v>
      </c>
    </row>
    <row r="3" spans="1:6" x14ac:dyDescent="0.2">
      <c r="A3" t="s">
        <v>44</v>
      </c>
      <c r="E3" s="36">
        <v>9.375E-2</v>
      </c>
      <c r="F3">
        <v>212.5</v>
      </c>
    </row>
    <row r="4" spans="1:6" x14ac:dyDescent="0.2">
      <c r="A4" t="s">
        <v>45</v>
      </c>
      <c r="E4" s="36">
        <v>0.10416666666666667</v>
      </c>
      <c r="F4">
        <v>225</v>
      </c>
    </row>
    <row r="5" spans="1:6" x14ac:dyDescent="0.2">
      <c r="A5" t="s">
        <v>46</v>
      </c>
      <c r="E5" s="36">
        <v>0.114583333333333</v>
      </c>
      <c r="F5">
        <v>237.5</v>
      </c>
    </row>
    <row r="6" spans="1:6" x14ac:dyDescent="0.2">
      <c r="A6" t="s">
        <v>47</v>
      </c>
      <c r="E6" s="36">
        <v>0.125</v>
      </c>
      <c r="F6">
        <v>250</v>
      </c>
    </row>
    <row r="7" spans="1:6" x14ac:dyDescent="0.2">
      <c r="A7" t="s">
        <v>48</v>
      </c>
      <c r="E7" s="36">
        <v>0.13541666666666699</v>
      </c>
      <c r="F7">
        <v>262.5</v>
      </c>
    </row>
    <row r="8" spans="1:6" x14ac:dyDescent="0.2">
      <c r="A8" t="s">
        <v>49</v>
      </c>
      <c r="E8" s="36">
        <v>0.14583333333333301</v>
      </c>
      <c r="F8">
        <v>275</v>
      </c>
    </row>
    <row r="9" spans="1:6" x14ac:dyDescent="0.2">
      <c r="A9" t="s">
        <v>50</v>
      </c>
      <c r="E9" s="36">
        <v>0.15625</v>
      </c>
      <c r="F9">
        <v>287.5</v>
      </c>
    </row>
    <row r="10" spans="1:6" x14ac:dyDescent="0.2">
      <c r="E10" s="36">
        <v>0.16666666666666699</v>
      </c>
      <c r="F10">
        <v>300</v>
      </c>
    </row>
    <row r="11" spans="1:6" x14ac:dyDescent="0.2">
      <c r="E11" s="36">
        <v>0.17708333333333301</v>
      </c>
      <c r="F11">
        <v>312.5</v>
      </c>
    </row>
    <row r="12" spans="1:6" x14ac:dyDescent="0.2">
      <c r="E12" s="36">
        <v>0.1875</v>
      </c>
      <c r="F12">
        <v>325</v>
      </c>
    </row>
    <row r="13" spans="1:6" x14ac:dyDescent="0.2">
      <c r="E13" s="36">
        <v>0.19791666666666699</v>
      </c>
      <c r="F13">
        <v>337.5</v>
      </c>
    </row>
    <row r="14" spans="1:6" x14ac:dyDescent="0.2">
      <c r="E14" s="36">
        <v>0.20833333333333301</v>
      </c>
      <c r="F14">
        <v>350</v>
      </c>
    </row>
    <row r="15" spans="1:6" x14ac:dyDescent="0.2">
      <c r="E15" s="36">
        <v>0.21875</v>
      </c>
      <c r="F15">
        <v>362.5</v>
      </c>
    </row>
    <row r="16" spans="1:6" x14ac:dyDescent="0.2">
      <c r="E16" s="36">
        <v>0.22916666666666699</v>
      </c>
      <c r="F16">
        <v>375</v>
      </c>
    </row>
    <row r="17" spans="1:6" x14ac:dyDescent="0.2">
      <c r="E17" s="36">
        <v>0.23958333333333301</v>
      </c>
      <c r="F17">
        <v>387.5</v>
      </c>
    </row>
    <row r="18" spans="1:6" x14ac:dyDescent="0.2">
      <c r="E18" s="36">
        <v>0.25</v>
      </c>
      <c r="F18">
        <v>400</v>
      </c>
    </row>
    <row r="19" spans="1:6" x14ac:dyDescent="0.2">
      <c r="E19" s="36">
        <v>0.26041666666666702</v>
      </c>
      <c r="F19">
        <v>412.5</v>
      </c>
    </row>
    <row r="20" spans="1:6" x14ac:dyDescent="0.2">
      <c r="E20" s="36">
        <v>0.27083333333333298</v>
      </c>
      <c r="F20">
        <v>425</v>
      </c>
    </row>
    <row r="21" spans="1:6" x14ac:dyDescent="0.2">
      <c r="E21" s="36">
        <v>0.28125</v>
      </c>
      <c r="F21">
        <v>437.5</v>
      </c>
    </row>
    <row r="22" spans="1:6" x14ac:dyDescent="0.2">
      <c r="E22" s="36">
        <v>0.29166666666666702</v>
      </c>
      <c r="F22">
        <v>450</v>
      </c>
    </row>
    <row r="23" spans="1:6" x14ac:dyDescent="0.2">
      <c r="E23" s="36">
        <v>0.30208333333333298</v>
      </c>
      <c r="F23">
        <v>462.5</v>
      </c>
    </row>
    <row r="24" spans="1:6" x14ac:dyDescent="0.2">
      <c r="E24" s="36">
        <v>0.3125</v>
      </c>
      <c r="F24">
        <v>475</v>
      </c>
    </row>
    <row r="25" spans="1:6" x14ac:dyDescent="0.2">
      <c r="E25" s="36">
        <v>0.32291666666666702</v>
      </c>
      <c r="F25">
        <v>487.5</v>
      </c>
    </row>
    <row r="26" spans="1:6" x14ac:dyDescent="0.2">
      <c r="A26" t="s">
        <v>56</v>
      </c>
      <c r="E26" s="36">
        <v>0.33333333333333298</v>
      </c>
      <c r="F26">
        <v>500</v>
      </c>
    </row>
    <row r="27" spans="1:6" x14ac:dyDescent="0.2">
      <c r="A27" t="s">
        <v>59</v>
      </c>
      <c r="B27">
        <v>0.7</v>
      </c>
    </row>
    <row r="28" spans="1:6" x14ac:dyDescent="0.2">
      <c r="A28" t="s">
        <v>57</v>
      </c>
      <c r="B28">
        <v>0.3</v>
      </c>
    </row>
    <row r="29" spans="1:6" x14ac:dyDescent="0.2">
      <c r="A29" t="s">
        <v>58</v>
      </c>
      <c r="B29">
        <v>0.3</v>
      </c>
    </row>
  </sheetData>
  <sheetProtection algorithmName="SHA-512" hashValue="Ede+y1QSXqfhktrAWVTm+Qo+8dZy9Q3dWFFgTju7t05Iu5q0HwsfjXb4/FIerUIfjO6qzIt5ehBBIJA7pg7v4g==" saltValue="F03XRaJgXRgfUmKTQIzylQ==" spinCount="100000" sheet="1" objects="1" scenarios="1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Abrechnungsvorlage 2019"/>
    <f:field ref="objsubject" par="" edit="true" text=""/>
    <f:field ref="objcreatedby" par="" text="Bolli, Clemens (BFE - boc)"/>
    <f:field ref="objcreatedat" par="" text="29.10.2018 13:23:51"/>
    <f:field ref="objchangedby" par="" text="Rodriguez, José (BFE - roj)"/>
    <f:field ref="objmodifiedat" par="" text="29.10.2018 14:10:37"/>
    <f:field ref="doc_FSCFOLIO_1_1001_FieldDocumentNumber" par="" text=""/>
    <f:field ref="doc_FSCFOLIO_1_1001_FieldSubject" par="" edit="true" text=""/>
    <f:field ref="FSCFOLIO_1_1001_FieldCurrentUser" par="" text="José Rodriguez"/>
    <f:field ref="CCAPRECONFIG_15_1001_Objektname" par="" edit="true" text="Abrechnungsvorlage 2019"/>
    <f:field ref="CHPRECONFIG_1_1001_Objektname" par="" edit="true" text="Abrechnungsvorlage 2019"/>
  </f:record>
  <f:record inx="1" ref="">
    <f:field ref="CCAPRECONFIG_15_1001_Anrede" par="" edit="true" text=""/>
    <f:field ref="CCAPRECONFIG_15_1001_Anrede_Briefkopf" par="" text="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"/>
    <f:field ref="CCAPRECONFIG_15_1001_Ort" par="" text=""/>
    <f:field ref="CCAPRECONFIG_15_1001_Land" par="" text=""/>
    <f:field ref="CCAPRECONFIG_15_1001_Email" par="" text=""/>
    <f:field ref="CCAPRECONFIG_15_1001_Postalische_Adresse" par="" text=""/>
    <f:field ref="CCAPRECONFIG_15_1001_Adresse" par="" text=""/>
    <f:field ref="CCAPRECONFIG_15_1001_Fax" par="" text=""/>
    <f:field ref="CCAPRECONFIG_15_1001_Telefon" par="" text="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"/>
    <f:field ref="CCAPRECONFIG_15_1001_Organisationskurzname" par="" text="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B-Post"/>
    <f:field ref="CCAPRECONFIG_15_1001_Kategorie" par="" text="Empfänger/in"/>
    <f:field ref="CCAPRECONFIG_15_1001_Rechtsform" par="" text=""/>
    <f:field ref="CCAPRECONFIG_15_1001_Ziel" par="" text=""/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UVEKCFG_15_1700_Personal" par="" text=""/>
    <f:field ref="UVEKCFG_15_1700_Geschlecht" par="" text=""/>
    <f:field ref="UVEKCFG_15_1700_GebDatum" par="" text=""/>
    <f:field ref="UVEKCFG_15_1700_Beruf" par="" text=""/>
    <f:field ref="UVEKCFG_15_1700_Familienstand" par="" text=""/>
    <f:field ref="UVEKCFG_15_1700_Muttersprache" par="" text=""/>
    <f:field ref="UVEKCFG_15_1700_Geboren_in" par="" text=""/>
    <f:field ref="UVEKCFG_15_1700_Briefanrede" par="" text=""/>
    <f:field ref="UVEKCFG_15_1700_Kommunikationssprache" par="" text=""/>
    <f:field ref="UVEKCFG_15_1700_Webseite" par="" text=""/>
    <f:field ref="UVEKCFG_15_1700_TelNr_Business" par="" text=""/>
    <f:field ref="UVEKCFG_15_1700_TelNr_Private" par="" text=""/>
    <f:field ref="UVEKCFG_15_1700_TelNr_Mobile" par="" text=""/>
    <f:field ref="UVEKCFG_15_1700_TelNr_Other" par="" text=""/>
    <f:field ref="UVEKCFG_15_1700_TelNr_Fax" par="" text=""/>
    <f:field ref="UVEKCFG_15_1700_EMail1" par="" text=""/>
    <f:field ref="UVEKCFG_15_1700_EMail2" par="" text=""/>
    <f:field ref="UVEKCFG_15_1700_EMail3" par="" text=""/>
    <f:field ref="UVEKCFG_15_1700_UID" par="" text=""/>
    <f:field ref="UVEKCFG_15_1700_Klassifizierung" par="" text=""/>
    <f:field ref="UVEKCFG_15_1700_Gruendungsjahr" par="" text=""/>
    <f:field ref="UVEKCFG_15_1700_Versandart" par="" text="B-Post"/>
    <f:field ref="UVEKCFG_15_1700_Versandvermek" par="" text=""/>
    <f:field ref="UVEKCFG_15_1700_Kurzbezeichnung" par="" text=""/>
    <f:field ref="UVEKCFG_15_1700_Strasse2" par="" text=""/>
    <f:field ref="UVEKCFG_15_1700_Hausnummer_Zusatz" par="" text=""/>
    <f:field ref="UVEKCFG_15_1700_Land" par="" text=""/>
    <f:field ref="UVEKCFG_15_1700_Serienbrieffeld_1" par="" text=""/>
    <f:field ref="UVEKCFG_15_1700_Serienbrieffeld_2" par="" text=""/>
    <f:field ref="UVEKCFG_15_1700_Serienbrieffeld_3" par="" text=""/>
    <f:field ref="UVEKCFG_15_1700_Serienbrieffeld_4" par="" text=""/>
    <f:field ref="UVEKCFG_15_1700_Serienbrieffeld_5" par="" text=""/>
    <f:field ref="UVEKCFG_15_1700_Adresszeile_1" par="" text=""/>
    <f:field ref="UVEKCFG_15_1700_Adresszeile_2" par="" text=""/>
    <f:field ref="UVEKCFG_15_1700_Adresszeile_3" par="" text=""/>
    <f:field ref="UVEKCFG_15_1700_Adresszeile_4" par="" text=""/>
    <f:field ref="UVEKCFG_15_1700_Adresszeile_5" par="" text=""/>
    <f:field ref="UVEKCFG_15_1700_Adresszeile_6" par="" text=""/>
    <f:field ref="UVEKCFG_15_1700_Adresszeile_7" par="" text=""/>
    <f:field ref="UVEKCFG_15_1700_Adresszeile_8" par="" text=""/>
    <f:field ref="UVEKCFG_15_1700_Adresszeile_9" par="" text=""/>
    <f:field ref="UVEKCFG_15_1700_Adresszeile_10" par="" text=""/>
    <f:field ref="BAVCFG_15_1700_Adresse1" par="" edit="true" text=""/>
    <f:field ref="BAVCFG_15_1700_Firma" par="" text=""/>
    <f:field ref="BAVCFG_15_1700_ZustellungAm" par="" text=""/>
    <f:field ref="BAVCFG_15_1700_ForeignNumber" par="" text=""/>
    <f:field ref="BAVCFG_15_1700_AnredePartner" par="" edit="true" text=""/>
    <f:field ref="BAVCFG_15_1700_Anrede_Adresse" par="" edit="true" text=""/>
    <f:field ref="BAVCFG_15_1700_Zusatzzeile1" par="" edit="true" text=""/>
    <f:field ref="BAVCFG_15_1700_Zusatzzeile2" par="" edit="true" text=""/>
    <f:field ref="BAVCFG_15_1700_Strasse2" par="" edit="true" text=""/>
    <f:field ref="BAVCFG_15_1700_Firma_Kurz" par="" text=""/>
    <f:field ref="BAVCFG_15_1700_Posfach" par="" text=""/>
    <f:field ref="BAVCFG_15_1700_Vorname_AP" par="" text=""/>
    <f:field ref="BAVCFG_15_1700_Nachname_AP" par="" text=""/>
    <f:field ref="BAVCFG_15_1700_Adresse1_AP" par="" text=""/>
    <f:field ref="BAVCFG_15_1700_Strasse_AP" par="" text=""/>
    <f:field ref="BAVCFG_15_1700_Postleitzahl_AP" par="" text=""/>
    <f:field ref="BAVCFG_15_1700_Ort_AP" par="" text=""/>
    <f:field ref="BAVCFG_15_1700_EMail_AP" par="" text=""/>
    <f:field ref="BAVCFG_15_1700_Firma_AP" par="" text=""/>
    <f:field ref="BAVCFG_15_1700_AnredePartner_AP" par="" text=""/>
    <f:field ref="BAVCFG_15_1700_Titel_AP" par="" text=""/>
    <f:field ref="BAVCFG_15_1700_Fax_AP" par="" text=""/>
    <f:field ref="BAVCFG_15_1700_Anrede_Adresse_AP" par="" text=""/>
    <f:field ref="BAVCFG_15_1700_Zusatzzeile1_AP" par="" text=""/>
    <f:field ref="BAVCFG_15_1700_Zusatzzeile2_AP" par="" text=""/>
    <f:field ref="BAVCFG_15_1700_Strasse2_AP" par="" text=""/>
    <f:field ref="BAVCFG_15_1700_FirmaKurz_AP" par="" text=""/>
    <f:field ref="BAVCFG_15_1700_Posfach_AP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&gt; Adressat/innen">
    <f:field ref="UVEKCFG_15_1700_Personal" text=""/>
    <f:field ref="UVEKCFG_15_1700_Geschlecht" text=""/>
    <f:field ref="UVEKCFG_15_1700_GebDatum" text=""/>
    <f:field ref="UVEKCFG_15_1700_Beruf" text=""/>
    <f:field ref="UVEKCFG_15_1700_Familienstand" text=""/>
    <f:field ref="UVEKCFG_15_1700_Muttersprache" text=""/>
    <f:field ref="UVEKCFG_15_1700_Geboren_in" text=""/>
    <f:field ref="UVEKCFG_15_1700_Briefanrede" text=""/>
    <f:field ref="UVEKCFG_15_1700_Kommunikationssprache" text=""/>
    <f:field ref="UVEKCFG_15_1700_Webseite" text=""/>
    <f:field ref="UVEKCFG_15_1700_TelNr_Business" text=""/>
    <f:field ref="UVEKCFG_15_1700_TelNr_Private" text=""/>
    <f:field ref="UVEKCFG_15_1700_TelNr_Mobile" text=""/>
    <f:field ref="UVEKCFG_15_1700_TelNr_Other" text=""/>
    <f:field ref="UVEKCFG_15_1700_TelNr_Fax" text=""/>
    <f:field ref="UVEKCFG_15_1700_EMail1" text=""/>
    <f:field ref="UVEKCFG_15_1700_EMail2" text=""/>
    <f:field ref="UVEKCFG_15_1700_EMail3" text=""/>
    <f:field ref="UVEKCFG_15_1700_UID" text=""/>
    <f:field ref="UVEKCFG_15_1700_Klassifizierung" text=""/>
    <f:field ref="UVEKCFG_15_1700_Gruendungsjahr" text=""/>
    <f:field ref="UVEKCFG_15_1700_Versandart" text=""/>
    <f:field ref="UVEKCFG_15_1700_Versandvermek" text=""/>
    <f:field ref="UVEKCFG_15_1700_Kurzbezeichnung" text=""/>
    <f:field ref="UVEKCFG_15_1700_Strasse2" text=""/>
    <f:field ref="UVEKCFG_15_1700_Hausnummer_Zusatz" text=""/>
    <f:field ref="UVEKCFG_15_1700_Land" text=""/>
    <f:field ref="UVEKCFG_15_1700_Serienbrieffeld_1" text=""/>
    <f:field ref="UVEKCFG_15_1700_Serienbrieffeld_2" text=""/>
    <f:field ref="UVEKCFG_15_1700_Serienbrieffeld_3" text=""/>
    <f:field ref="UVEKCFG_15_1700_Serienbrieffeld_4" text=""/>
    <f:field ref="UVEKCFG_15_1700_Serienbrieffeld_5" text=""/>
    <f:field ref="UVEKCFG_15_1700_Adresszeile_1" text=""/>
    <f:field ref="UVEKCFG_15_1700_Adresszeile_2" text=""/>
    <f:field ref="UVEKCFG_15_1700_Adresszeile_3" text=""/>
    <f:field ref="UVEKCFG_15_1700_Adresszeile_4" text=""/>
    <f:field ref="UVEKCFG_15_1700_Adresszeile_5" text=""/>
    <f:field ref="UVEKCFG_15_1700_Adresszeile_6" text=""/>
    <f:field ref="UVEKCFG_15_1700_Adresszeile_7" text=""/>
    <f:field ref="UVEKCFG_15_1700_Adresszeile_8" text=""/>
    <f:field ref="UVEKCFG_15_1700_Adresszeile_9" text=""/>
    <f:field ref="UVEKCFG_15_1700_Adresszeile_10" text=""/>
    <f:field ref="BAVCFG_15_1700_AnredePartner" text=""/>
    <f:field ref="CCAPRECONFIG_15_1001_Abschriftsbemerkung" text="Abschriftsbemerkung"/>
    <f:field ref="CCAPRECONFIG_15_1001_Adresse" text="Adresse"/>
    <f:field ref="BAVCFG_15_1700_Adresse1" text="Adresse1"/>
    <f:field ref="BAVCFG_15_1700_Adresse1_AP" text="Adresse1_AP"/>
    <f:field ref="CCAPRECONFIG_15_1001_Anrede" text="Anrede"/>
    <f:field ref="CHPRECONFIG_1_1001_Anrede" text="Anrede"/>
    <f:field ref="BAVCFG_15_1700_Anrede_Adresse" text="Anrede Adresse"/>
    <f:field ref="BAVCFG_15_1700_Anrede_Adresse_AP" text="Anrede Adresse_AP"/>
    <f:field ref="CCAPRECONFIG_15_1001_Anrede_Briefkopf" text="Anrede_Briefkopf"/>
    <f:field ref="BAVCFG_15_1700_AnredePartner_AP" text="AnredePartner_AP"/>
    <f:field ref="CCAPRECONFIG_15_1001_Berufstitel" text="Berufstitel"/>
    <f:field ref="CHPRECONFIG_1_1001_EMailAdresse" text="E-Mail Adresse"/>
    <f:field ref="BAVCFG_15_1700_EMail_AP" text="E-Mail_AP"/>
    <f:field ref="CCAPRECONFIG_15_1001_Email" text="Email"/>
    <f:field ref="CCAPRECONFIG_15_1001_Fax" text="Fax"/>
    <f:field ref="BAVCFG_15_1700_Fax_AP" text="Fax_AP"/>
    <f:field ref="BAVCFG_15_1700_Firma" text="Firma"/>
    <f:field ref="BAVCFG_15_1700_Firma_Kurz" text="Firma Kurz"/>
    <f:field ref="BAVCFG_15_1700_FirmaKurz_AP" text="Firma Kurz_AP"/>
    <f:field ref="BAVCFG_15_1700_Firma_AP" text="Firma_AP"/>
    <f:field ref="CCAPRECONFIG_15_1001_Firmenbuchnummer" text="Firmenbuchnummer"/>
    <f:field ref="BAVCFG_15_1700_ForeignNumber" text="Fremdaktenzeichen"/>
    <f:field ref="CCAPRECONFIG_15_1001_Funktionsbezeichnung" text="Funktionsbezeichnung"/>
    <f:field ref="CCAPRECONFIG_15_1001_Geburtsdatum" text="Geburtsdatum"/>
    <f:field ref="CCAPRECONFIG_15_1001_Geschlecht" text="Geschlecht"/>
    <f:field ref="CCAPRECONFIG_15_1001_Geschlecht_Anrede" text="Geschlecht_Anrede"/>
    <f:field ref="CCAPRECONFIG_15_1001_Hausnummer" text="Hausnummer"/>
    <f:field ref="CCAPRECONFIG_15_1001_Kategorie" text="Kategorie"/>
    <f:field ref="CCAPRECONFIG_15_1001_Land" text="Land"/>
    <f:field ref="CCAPRECONFIG_15_1001_Nachgestellter_Titel" text="Nachgestellter_Titel"/>
    <f:field ref="CCAPRECONFIG_15_1001_Nachname" text="Nachname"/>
    <f:field ref="CHPRECONFIG_1_1001_Nachname" text="Nachname"/>
    <f:field ref="BAVCFG_15_1700_Nachname_AP" text="Nachname_AP"/>
    <f:field ref="CCAPRECONFIG_15_1001_Name_Zeile_2" text="Name_Zeile_2"/>
    <f:field ref="CCAPRECONFIG_15_1001_Name_Zeile_3" text="Name_Zeile_3"/>
    <f:field ref="CCAPRECONFIG_15_1001_Organisationskurzname" text="Organisationskurzname"/>
    <f:field ref="CCAPRECONFIG_15_1001_Organisationsname" text="Organisationsname"/>
    <f:field ref="CCAPRECONFIG_15_1001_Ort" text="Ort"/>
    <f:field ref="CHPRECONFIG_1_1001_Ort" text="Ort"/>
    <f:field ref="BAVCFG_15_1700_Ort_AP" text="Ort_AP"/>
    <f:field ref="BAVCFG_15_1700_Posfach" text="Posfach"/>
    <f:field ref="BAVCFG_15_1700_Posfach_AP" text="Posfach_AP"/>
    <f:field ref="CCAPRECONFIG_15_1001_Postalische_Adresse" text="Postalische_Adresse"/>
    <f:field ref="CCAPRECONFIG_15_1001_Postfach" text="Postfach"/>
    <f:field ref="CCAPRECONFIG_15_1001_Postleitzahl" text="Postleitzahl"/>
    <f:field ref="CHPRECONFIG_1_1001_Postleitzahl" text="Postleitzahl"/>
    <f:field ref="BAVCFG_15_1700_Postleitzahl_AP" text="Postleitzahl_AP"/>
    <f:field ref="CCAPRECONFIG_15_1001_Rechtsform" text="Rechtsform"/>
    <f:field ref="CCAPRECONFIG_15_1001_Sozialversicherungsnummer" text="Sozialversicherungsnummer"/>
    <f:field ref="CCAPRECONFIG_15_1001_Stiege" text="Stiege"/>
    <f:field ref="CCAPRECONFIG_15_1001_Stock" text="Stock"/>
    <f:field ref="CCAPRECONFIG_15_1001_Strasse" text="Strasse"/>
    <f:field ref="CHPRECONFIG_1_1001_Strasse" text="Strasse"/>
    <f:field ref="BAVCFG_15_1700_Strasse2" text="Strasse2"/>
    <f:field ref="BAVCFG_15_1700_Strasse2_AP" text="Strasse2_AP"/>
    <f:field ref="BAVCFG_15_1700_Strasse_AP" text="Strasse_AP"/>
    <f:field ref="CCAPRECONFIG_15_1001_Telefon" text="Telefon"/>
    <f:field ref="CCAPRECONFIG_15_1001_Titel" text="Titel"/>
    <f:field ref="CHPRECONFIG_1_1001_Titel" text="Titel"/>
    <f:field ref="BAVCFG_15_1700_Titel_AP" text="Titel_AP"/>
    <f:field ref="CCAPRECONFIG_15_1001_Tuer" text="Tuer"/>
    <f:field ref="CCAPRECONFIG_15_1001_Versandart" text="Versandart"/>
    <f:field ref="CHPRECONFIG_1_1001_Vorname" text="Vorname"/>
    <f:field ref="CCAPRECONFIG_15_1001_Vorname" text="Vorname"/>
    <f:field ref="BAVCFG_15_1700_Vorname_AP" text="Vorname_AP"/>
    <f:field ref="CCAPRECONFIG_15_1001_zH" text="zH"/>
    <f:field ref="CCAPRECONFIG_15_1001_Ziel" text="Ziel"/>
    <f:field ref="BAVCFG_15_1700_Zusatzzeile1" text="Zusatzzeile1"/>
    <f:field ref="BAVCFG_15_1700_Zusatzzeile1_AP" text="Zusatzzeile1_AP"/>
    <f:field ref="BAVCFG_15_1700_Zusatzzeile2" text="Zusatzzeile2"/>
    <f:field ref="BAVCFG_15_1700_Zusatzzeile2_AP" text="Zusatzzeile2_AP"/>
    <f:field ref="BAVCFG_15_1700_ZustellungAm" text="ZustellungAm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90D2281680CE46AE9A81FB7869B8D8" ma:contentTypeVersion="0" ma:contentTypeDescription="Ein neues Dokument erstellen." ma:contentTypeScope="" ma:versionID="53ca08210bfa4e4b52d60432b07100e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4f5dc90cf06628c3b90945c8266c24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4419CC01-D0A3-470A-AC08-67CC6074A2D6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0A0F82A-FEEC-4B91-8C7D-CCDEE36B96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6424FE91-80FB-45D2-A327-A38265A2532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Erfassung</vt:lpstr>
      <vt:lpstr>Erläuterungen</vt:lpstr>
      <vt:lpstr>Rubriken</vt:lpstr>
      <vt:lpstr>Erläuterungen!_ftn1</vt:lpstr>
      <vt:lpstr>Erläuterungen!_ftnref1</vt:lpstr>
      <vt:lpstr>Erläuterungen!_Ref508347293</vt:lpstr>
      <vt:lpstr>Erfassung!Print_Area</vt:lpstr>
    </vt:vector>
  </TitlesOfParts>
  <Manager/>
  <Company>Bundesverwaltung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Bolli Clemens BFE</dc:creator>
  <cp:keywords/>
  <dc:description/>
  <cp:lastModifiedBy>Bolli Clemens BFE</cp:lastModifiedBy>
  <cp:revision/>
  <cp:lastPrinted>2019-01-15T14:56:38Z</cp:lastPrinted>
  <dcterms:created xsi:type="dcterms:W3CDTF">2011-09-29T09:12:26Z</dcterms:created>
  <dcterms:modified xsi:type="dcterms:W3CDTF">2019-03-15T14:31:20Z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0x010100C490D2281680CE46AE9A81FB7869B8D8</vt:lpwstr>
  </property>
  <property fmtid="{D5CDD505-2E9C-101B-9397-08002B2CF9AE}" pid="3" name="FSC#UVEKCFG@15.1700:Function">
    <vt:lpwstr/>
  </property>
  <property fmtid="{D5CDD505-2E9C-101B-9397-08002B2CF9AE}" pid="4" name="FSC#UVEKCFG@15.1700:FileRespOrg">
    <vt:lpwstr>Entsorgung radioaktive Abfälle</vt:lpwstr>
  </property>
  <property fmtid="{D5CDD505-2E9C-101B-9397-08002B2CF9AE}" pid="5" name="FSC#UVEKCFG@15.1700:DefaultGroupFileResponsible">
    <vt:lpwstr/>
  </property>
  <property fmtid="{D5CDD505-2E9C-101B-9397-08002B2CF9AE}" pid="6" name="FSC#UVEKCFG@15.1700:FileRespFunction">
    <vt:lpwstr/>
  </property>
  <property fmtid="{D5CDD505-2E9C-101B-9397-08002B2CF9AE}" pid="7" name="FSC#UVEKCFG@15.1700:AssignedClassification">
    <vt:lpwstr/>
  </property>
  <property fmtid="{D5CDD505-2E9C-101B-9397-08002B2CF9AE}" pid="8" name="FSC#UVEKCFG@15.1700:AssignedClassificationCode">
    <vt:lpwstr/>
  </property>
  <property fmtid="{D5CDD505-2E9C-101B-9397-08002B2CF9AE}" pid="9" name="FSC#UVEKCFG@15.1700:FileResponsible">
    <vt:lpwstr/>
  </property>
  <property fmtid="{D5CDD505-2E9C-101B-9397-08002B2CF9AE}" pid="10" name="FSC#UVEKCFG@15.1700:FileResponsibleTel">
    <vt:lpwstr/>
  </property>
  <property fmtid="{D5CDD505-2E9C-101B-9397-08002B2CF9AE}" pid="11" name="FSC#UVEKCFG@15.1700:FileResponsibleEmail">
    <vt:lpwstr/>
  </property>
  <property fmtid="{D5CDD505-2E9C-101B-9397-08002B2CF9AE}" pid="12" name="FSC#UVEKCFG@15.1700:FileResponsibleFax">
    <vt:lpwstr/>
  </property>
  <property fmtid="{D5CDD505-2E9C-101B-9397-08002B2CF9AE}" pid="13" name="FSC#UVEKCFG@15.1700:FileResponsibleAddress">
    <vt:lpwstr/>
  </property>
  <property fmtid="{D5CDD505-2E9C-101B-9397-08002B2CF9AE}" pid="14" name="FSC#UVEKCFG@15.1700:FileResponsibleStreet">
    <vt:lpwstr/>
  </property>
  <property fmtid="{D5CDD505-2E9C-101B-9397-08002B2CF9AE}" pid="15" name="FSC#UVEKCFG@15.1700:FileResponsiblezipcode">
    <vt:lpwstr/>
  </property>
  <property fmtid="{D5CDD505-2E9C-101B-9397-08002B2CF9AE}" pid="16" name="FSC#UVEKCFG@15.1700:FileResponsiblecity">
    <vt:lpwstr/>
  </property>
  <property fmtid="{D5CDD505-2E9C-101B-9397-08002B2CF9AE}" pid="17" name="FSC#UVEKCFG@15.1700:FileResponsibleAbbreviation">
    <vt:lpwstr/>
  </property>
  <property fmtid="{D5CDD505-2E9C-101B-9397-08002B2CF9AE}" pid="18" name="FSC#UVEKCFG@15.1700:FileRespOrgHome">
    <vt:lpwstr>Mühlestrasse 4, 3003 Bern</vt:lpwstr>
  </property>
  <property fmtid="{D5CDD505-2E9C-101B-9397-08002B2CF9AE}" pid="19" name="FSC#UVEKCFG@15.1700:CurrUserAbbreviation">
    <vt:lpwstr>roj</vt:lpwstr>
  </property>
  <property fmtid="{D5CDD505-2E9C-101B-9397-08002B2CF9AE}" pid="20" name="FSC#UVEKCFG@15.1700:CategoryReference">
    <vt:lpwstr>344.4</vt:lpwstr>
  </property>
  <property fmtid="{D5CDD505-2E9C-101B-9397-08002B2CF9AE}" pid="21" name="FSC#UVEKCFG@15.1700:cooAddress">
    <vt:lpwstr>COO.2207.110.4.1702977</vt:lpwstr>
  </property>
  <property fmtid="{D5CDD505-2E9C-101B-9397-08002B2CF9AE}" pid="22" name="FSC#UVEKCFG@15.1700:sleeveFileReference">
    <vt:lpwstr/>
  </property>
  <property fmtid="{D5CDD505-2E9C-101B-9397-08002B2CF9AE}" pid="23" name="FSC#UVEKCFG@15.1700:BureauName">
    <vt:lpwstr/>
  </property>
  <property fmtid="{D5CDD505-2E9C-101B-9397-08002B2CF9AE}" pid="24" name="FSC#UVEKCFG@15.1700:BureauShortName">
    <vt:lpwstr>BFE</vt:lpwstr>
  </property>
  <property fmtid="{D5CDD505-2E9C-101B-9397-08002B2CF9AE}" pid="25" name="FSC#UVEKCFG@15.1700:BureauWebsite">
    <vt:lpwstr/>
  </property>
  <property fmtid="{D5CDD505-2E9C-101B-9397-08002B2CF9AE}" pid="26" name="FSC#UVEKCFG@15.1700:SubFileTitle">
    <vt:lpwstr>Abrechnungsvorlage 2019</vt:lpwstr>
  </property>
  <property fmtid="{D5CDD505-2E9C-101B-9397-08002B2CF9AE}" pid="27" name="FSC#UVEKCFG@15.1700:ForeignNumber">
    <vt:lpwstr/>
  </property>
  <property fmtid="{D5CDD505-2E9C-101B-9397-08002B2CF9AE}" pid="28" name="FSC#UVEKCFG@15.1700:Amtstitel">
    <vt:lpwstr/>
  </property>
  <property fmtid="{D5CDD505-2E9C-101B-9397-08002B2CF9AE}" pid="29" name="FSC#UVEKCFG@15.1700:ZusendungAm">
    <vt:lpwstr/>
  </property>
  <property fmtid="{D5CDD505-2E9C-101B-9397-08002B2CF9AE}" pid="30" name="FSC#UVEKCFG@15.1700:SignerLeft">
    <vt:lpwstr/>
  </property>
  <property fmtid="{D5CDD505-2E9C-101B-9397-08002B2CF9AE}" pid="31" name="FSC#UVEKCFG@15.1700:SignerRight">
    <vt:lpwstr/>
  </property>
  <property fmtid="{D5CDD505-2E9C-101B-9397-08002B2CF9AE}" pid="32" name="FSC#UVEKCFG@15.1700:SignerLeftJobTitle">
    <vt:lpwstr/>
  </property>
  <property fmtid="{D5CDD505-2E9C-101B-9397-08002B2CF9AE}" pid="33" name="FSC#UVEKCFG@15.1700:SignerRightJobTitle">
    <vt:lpwstr/>
  </property>
  <property fmtid="{D5CDD505-2E9C-101B-9397-08002B2CF9AE}" pid="34" name="FSC#UVEKCFG@15.1700:SignerLeftFunction">
    <vt:lpwstr/>
  </property>
  <property fmtid="{D5CDD505-2E9C-101B-9397-08002B2CF9AE}" pid="35" name="FSC#UVEKCFG@15.1700:SignerRightFunction">
    <vt:lpwstr/>
  </property>
  <property fmtid="{D5CDD505-2E9C-101B-9397-08002B2CF9AE}" pid="36" name="FSC#UVEKCFG@15.1700:SignerLeftUserRoleGroup">
    <vt:lpwstr/>
  </property>
  <property fmtid="{D5CDD505-2E9C-101B-9397-08002B2CF9AE}" pid="37" name="FSC#UVEKCFG@15.1700:SignerRightUserRoleGroup">
    <vt:lpwstr/>
  </property>
  <property fmtid="{D5CDD505-2E9C-101B-9397-08002B2CF9AE}" pid="38" name="FSC#UVEKCFG@15.1700:DocumentNumber">
    <vt:lpwstr>2018-10-29-0234</vt:lpwstr>
  </property>
  <property fmtid="{D5CDD505-2E9C-101B-9397-08002B2CF9AE}" pid="39" name="FSC#UVEKCFG@15.1700:AssignmentNumber">
    <vt:lpwstr/>
  </property>
  <property fmtid="{D5CDD505-2E9C-101B-9397-08002B2CF9AE}" pid="40" name="FSC#UVEKCFG@15.1700:EM_Personal">
    <vt:lpwstr/>
  </property>
  <property fmtid="{D5CDD505-2E9C-101B-9397-08002B2CF9AE}" pid="41" name="FSC#UVEKCFG@15.1700:EM_Geschlecht">
    <vt:lpwstr/>
  </property>
  <property fmtid="{D5CDD505-2E9C-101B-9397-08002B2CF9AE}" pid="42" name="FSC#UVEKCFG@15.1700:EM_GebDatum">
    <vt:lpwstr/>
  </property>
  <property fmtid="{D5CDD505-2E9C-101B-9397-08002B2CF9AE}" pid="43" name="FSC#UVEKCFG@15.1700:EM_Funktion">
    <vt:lpwstr/>
  </property>
  <property fmtid="{D5CDD505-2E9C-101B-9397-08002B2CF9AE}" pid="44" name="FSC#UVEKCFG@15.1700:EM_Beruf">
    <vt:lpwstr/>
  </property>
  <property fmtid="{D5CDD505-2E9C-101B-9397-08002B2CF9AE}" pid="45" name="FSC#UVEKCFG@15.1700:EM_SVNR">
    <vt:lpwstr/>
  </property>
  <property fmtid="{D5CDD505-2E9C-101B-9397-08002B2CF9AE}" pid="46" name="FSC#UVEKCFG@15.1700:EM_Familienstand">
    <vt:lpwstr/>
  </property>
  <property fmtid="{D5CDD505-2E9C-101B-9397-08002B2CF9AE}" pid="47" name="FSC#UVEKCFG@15.1700:EM_Muttersprache">
    <vt:lpwstr/>
  </property>
  <property fmtid="{D5CDD505-2E9C-101B-9397-08002B2CF9AE}" pid="48" name="FSC#UVEKCFG@15.1700:EM_Geboren_in">
    <vt:lpwstr/>
  </property>
  <property fmtid="{D5CDD505-2E9C-101B-9397-08002B2CF9AE}" pid="49" name="FSC#UVEKCFG@15.1700:EM_Briefanrede">
    <vt:lpwstr/>
  </property>
  <property fmtid="{D5CDD505-2E9C-101B-9397-08002B2CF9AE}" pid="50" name="FSC#UVEKCFG@15.1700:EM_Kommunikationssprache">
    <vt:lpwstr/>
  </property>
  <property fmtid="{D5CDD505-2E9C-101B-9397-08002B2CF9AE}" pid="51" name="FSC#UVEKCFG@15.1700:EM_Webseite">
    <vt:lpwstr/>
  </property>
  <property fmtid="{D5CDD505-2E9C-101B-9397-08002B2CF9AE}" pid="52" name="FSC#UVEKCFG@15.1700:EM_TelNr_Business">
    <vt:lpwstr/>
  </property>
  <property fmtid="{D5CDD505-2E9C-101B-9397-08002B2CF9AE}" pid="53" name="FSC#UVEKCFG@15.1700:EM_TelNr_Private">
    <vt:lpwstr/>
  </property>
  <property fmtid="{D5CDD505-2E9C-101B-9397-08002B2CF9AE}" pid="54" name="FSC#UVEKCFG@15.1700:EM_TelNr_Mobile">
    <vt:lpwstr/>
  </property>
  <property fmtid="{D5CDD505-2E9C-101B-9397-08002B2CF9AE}" pid="55" name="FSC#UVEKCFG@15.1700:EM_TelNr_Other">
    <vt:lpwstr/>
  </property>
  <property fmtid="{D5CDD505-2E9C-101B-9397-08002B2CF9AE}" pid="56" name="FSC#UVEKCFG@15.1700:EM_TelNr_Fax">
    <vt:lpwstr/>
  </property>
  <property fmtid="{D5CDD505-2E9C-101B-9397-08002B2CF9AE}" pid="57" name="FSC#UVEKCFG@15.1700:EM_EMail1">
    <vt:lpwstr/>
  </property>
  <property fmtid="{D5CDD505-2E9C-101B-9397-08002B2CF9AE}" pid="58" name="FSC#UVEKCFG@15.1700:EM_EMail2">
    <vt:lpwstr/>
  </property>
  <property fmtid="{D5CDD505-2E9C-101B-9397-08002B2CF9AE}" pid="59" name="FSC#UVEKCFG@15.1700:EM_EMail3">
    <vt:lpwstr/>
  </property>
  <property fmtid="{D5CDD505-2E9C-101B-9397-08002B2CF9AE}" pid="60" name="FSC#UVEKCFG@15.1700:EM_Name">
    <vt:lpwstr/>
  </property>
  <property fmtid="{D5CDD505-2E9C-101B-9397-08002B2CF9AE}" pid="61" name="FSC#UVEKCFG@15.1700:EM_UID">
    <vt:lpwstr/>
  </property>
  <property fmtid="{D5CDD505-2E9C-101B-9397-08002B2CF9AE}" pid="62" name="FSC#UVEKCFG@15.1700:EM_Rechtsform">
    <vt:lpwstr/>
  </property>
  <property fmtid="{D5CDD505-2E9C-101B-9397-08002B2CF9AE}" pid="63" name="FSC#UVEKCFG@15.1700:EM_Klassifizierung">
    <vt:lpwstr/>
  </property>
  <property fmtid="{D5CDD505-2E9C-101B-9397-08002B2CF9AE}" pid="64" name="FSC#UVEKCFG@15.1700:EM_Gruendungsjahr">
    <vt:lpwstr/>
  </property>
  <property fmtid="{D5CDD505-2E9C-101B-9397-08002B2CF9AE}" pid="65" name="FSC#UVEKCFG@15.1700:EM_Versandart">
    <vt:lpwstr>B-Post</vt:lpwstr>
  </property>
  <property fmtid="{D5CDD505-2E9C-101B-9397-08002B2CF9AE}" pid="66" name="FSC#UVEKCFG@15.1700:EM_Versandvermek">
    <vt:lpwstr/>
  </property>
  <property fmtid="{D5CDD505-2E9C-101B-9397-08002B2CF9AE}" pid="67" name="FSC#UVEKCFG@15.1700:EM_Anrede">
    <vt:lpwstr/>
  </property>
  <property fmtid="{D5CDD505-2E9C-101B-9397-08002B2CF9AE}" pid="68" name="FSC#UVEKCFG@15.1700:EM_Titel">
    <vt:lpwstr/>
  </property>
  <property fmtid="{D5CDD505-2E9C-101B-9397-08002B2CF9AE}" pid="69" name="FSC#UVEKCFG@15.1700:EM_Nachgestellter_Titel">
    <vt:lpwstr/>
  </property>
  <property fmtid="{D5CDD505-2E9C-101B-9397-08002B2CF9AE}" pid="70" name="FSC#UVEKCFG@15.1700:EM_Vorname">
    <vt:lpwstr/>
  </property>
  <property fmtid="{D5CDD505-2E9C-101B-9397-08002B2CF9AE}" pid="71" name="FSC#UVEKCFG@15.1700:EM_Nachname">
    <vt:lpwstr/>
  </property>
  <property fmtid="{D5CDD505-2E9C-101B-9397-08002B2CF9AE}" pid="72" name="FSC#UVEKCFG@15.1700:EM_Kurzbezeichnung">
    <vt:lpwstr/>
  </property>
  <property fmtid="{D5CDD505-2E9C-101B-9397-08002B2CF9AE}" pid="73" name="FSC#UVEKCFG@15.1700:EM_Organisations_Zeile_1">
    <vt:lpwstr/>
  </property>
  <property fmtid="{D5CDD505-2E9C-101B-9397-08002B2CF9AE}" pid="74" name="FSC#UVEKCFG@15.1700:EM_Organisations_Zeile_2">
    <vt:lpwstr/>
  </property>
  <property fmtid="{D5CDD505-2E9C-101B-9397-08002B2CF9AE}" pid="75" name="FSC#UVEKCFG@15.1700:EM_Organisations_Zeile_3">
    <vt:lpwstr/>
  </property>
  <property fmtid="{D5CDD505-2E9C-101B-9397-08002B2CF9AE}" pid="76" name="FSC#UVEKCFG@15.1700:EM_Strasse">
    <vt:lpwstr/>
  </property>
  <property fmtid="{D5CDD505-2E9C-101B-9397-08002B2CF9AE}" pid="77" name="FSC#UVEKCFG@15.1700:EM_Hausnummer">
    <vt:lpwstr/>
  </property>
  <property fmtid="{D5CDD505-2E9C-101B-9397-08002B2CF9AE}" pid="78" name="FSC#UVEKCFG@15.1700:EM_Strasse2">
    <vt:lpwstr/>
  </property>
  <property fmtid="{D5CDD505-2E9C-101B-9397-08002B2CF9AE}" pid="79" name="FSC#UVEKCFG@15.1700:EM_Hausnummer_Zusatz">
    <vt:lpwstr/>
  </property>
  <property fmtid="{D5CDD505-2E9C-101B-9397-08002B2CF9AE}" pid="80" name="FSC#UVEKCFG@15.1700:EM_Postfach">
    <vt:lpwstr/>
  </property>
  <property fmtid="{D5CDD505-2E9C-101B-9397-08002B2CF9AE}" pid="81" name="FSC#UVEKCFG@15.1700:EM_PLZ">
    <vt:lpwstr/>
  </property>
  <property fmtid="{D5CDD505-2E9C-101B-9397-08002B2CF9AE}" pid="82" name="FSC#UVEKCFG@15.1700:EM_Ort">
    <vt:lpwstr/>
  </property>
  <property fmtid="{D5CDD505-2E9C-101B-9397-08002B2CF9AE}" pid="83" name="FSC#UVEKCFG@15.1700:EM_Land">
    <vt:lpwstr/>
  </property>
  <property fmtid="{D5CDD505-2E9C-101B-9397-08002B2CF9AE}" pid="84" name="FSC#UVEKCFG@15.1700:EM_E_Mail_Adresse">
    <vt:lpwstr/>
  </property>
  <property fmtid="{D5CDD505-2E9C-101B-9397-08002B2CF9AE}" pid="85" name="FSC#UVEKCFG@15.1700:EM_Funktionsbezeichnung">
    <vt:lpwstr/>
  </property>
  <property fmtid="{D5CDD505-2E9C-101B-9397-08002B2CF9AE}" pid="86" name="FSC#UVEKCFG@15.1700:EM_Serienbrieffeld_1">
    <vt:lpwstr/>
  </property>
  <property fmtid="{D5CDD505-2E9C-101B-9397-08002B2CF9AE}" pid="87" name="FSC#UVEKCFG@15.1700:EM_Serienbrieffeld_2">
    <vt:lpwstr/>
  </property>
  <property fmtid="{D5CDD505-2E9C-101B-9397-08002B2CF9AE}" pid="88" name="FSC#UVEKCFG@15.1700:EM_Serienbrieffeld_3">
    <vt:lpwstr/>
  </property>
  <property fmtid="{D5CDD505-2E9C-101B-9397-08002B2CF9AE}" pid="89" name="FSC#UVEKCFG@15.1700:EM_Serienbrieffeld_4">
    <vt:lpwstr/>
  </property>
  <property fmtid="{D5CDD505-2E9C-101B-9397-08002B2CF9AE}" pid="90" name="FSC#UVEKCFG@15.1700:EM_Serienbrieffeld_5">
    <vt:lpwstr/>
  </property>
  <property fmtid="{D5CDD505-2E9C-101B-9397-08002B2CF9AE}" pid="91" name="FSC#UVEKCFG@15.1700:EM_Address">
    <vt:lpwstr/>
  </property>
  <property fmtid="{D5CDD505-2E9C-101B-9397-08002B2CF9AE}" pid="92" name="FSC#UVEKCFG@15.1700:Abs_Nachname">
    <vt:lpwstr/>
  </property>
  <property fmtid="{D5CDD505-2E9C-101B-9397-08002B2CF9AE}" pid="93" name="FSC#UVEKCFG@15.1700:Abs_Vorname">
    <vt:lpwstr/>
  </property>
  <property fmtid="{D5CDD505-2E9C-101B-9397-08002B2CF9AE}" pid="94" name="FSC#UVEKCFG@15.1700:Abs_Zeichen">
    <vt:lpwstr/>
  </property>
  <property fmtid="{D5CDD505-2E9C-101B-9397-08002B2CF9AE}" pid="95" name="FSC#UVEKCFG@15.1700:Anrede">
    <vt:lpwstr/>
  </property>
  <property fmtid="{D5CDD505-2E9C-101B-9397-08002B2CF9AE}" pid="96" name="FSC#UVEKCFG@15.1700:EM_Versandartspez">
    <vt:lpwstr/>
  </property>
  <property fmtid="{D5CDD505-2E9C-101B-9397-08002B2CF9AE}" pid="97" name="FSC#UVEKCFG@15.1700:Briefdatum">
    <vt:lpwstr>30.10.2018</vt:lpwstr>
  </property>
  <property fmtid="{D5CDD505-2E9C-101B-9397-08002B2CF9AE}" pid="98" name="FSC#UVEKCFG@15.1700:Empf_Zeichen">
    <vt:lpwstr/>
  </property>
  <property fmtid="{D5CDD505-2E9C-101B-9397-08002B2CF9AE}" pid="99" name="FSC#UVEKCFG@15.1700:FilialePLZ">
    <vt:lpwstr/>
  </property>
  <property fmtid="{D5CDD505-2E9C-101B-9397-08002B2CF9AE}" pid="100" name="FSC#UVEKCFG@15.1700:Gegenstand">
    <vt:lpwstr>Abrechnungsvorlage 2019</vt:lpwstr>
  </property>
  <property fmtid="{D5CDD505-2E9C-101B-9397-08002B2CF9AE}" pid="101" name="FSC#UVEKCFG@15.1700:Nummer">
    <vt:lpwstr>2018-10-29-0234</vt:lpwstr>
  </property>
  <property fmtid="{D5CDD505-2E9C-101B-9397-08002B2CF9AE}" pid="102" name="FSC#UVEKCFG@15.1700:Unterschrift_Nachname">
    <vt:lpwstr/>
  </property>
  <property fmtid="{D5CDD505-2E9C-101B-9397-08002B2CF9AE}" pid="103" name="FSC#UVEKCFG@15.1700:Unterschrift_Vorname">
    <vt:lpwstr/>
  </property>
  <property fmtid="{D5CDD505-2E9C-101B-9397-08002B2CF9AE}" pid="104" name="FSC#UVEKCFG@15.1700:FileResponsibleStreetPostal">
    <vt:lpwstr/>
  </property>
  <property fmtid="{D5CDD505-2E9C-101B-9397-08002B2CF9AE}" pid="105" name="FSC#UVEKCFG@15.1700:FileResponsiblezipcodePostal">
    <vt:lpwstr/>
  </property>
  <property fmtid="{D5CDD505-2E9C-101B-9397-08002B2CF9AE}" pid="106" name="FSC#UVEKCFG@15.1700:FileResponsiblecityPostal">
    <vt:lpwstr/>
  </property>
  <property fmtid="{D5CDD505-2E9C-101B-9397-08002B2CF9AE}" pid="107" name="FSC#UVEKCFG@15.1700:FileResponsibleStreetInvoice">
    <vt:lpwstr/>
  </property>
  <property fmtid="{D5CDD505-2E9C-101B-9397-08002B2CF9AE}" pid="108" name="FSC#UVEKCFG@15.1700:FileResponsiblezipcodeInvoice">
    <vt:lpwstr/>
  </property>
  <property fmtid="{D5CDD505-2E9C-101B-9397-08002B2CF9AE}" pid="109" name="FSC#UVEKCFG@15.1700:FileResponsiblecityInvoice">
    <vt:lpwstr/>
  </property>
  <property fmtid="{D5CDD505-2E9C-101B-9397-08002B2CF9AE}" pid="110" name="FSC#UVEKCFG@15.1700:ResponsibleDefaultRoleOrg">
    <vt:lpwstr/>
  </property>
  <property fmtid="{D5CDD505-2E9C-101B-9397-08002B2CF9AE}" pid="111" name="FSC#UVEKCFG@15.1700:SL_HStufe1">
    <vt:lpwstr/>
  </property>
  <property fmtid="{D5CDD505-2E9C-101B-9397-08002B2CF9AE}" pid="112" name="FSC#UVEKCFG@15.1700:SL_FStufe1">
    <vt:lpwstr/>
  </property>
  <property fmtid="{D5CDD505-2E9C-101B-9397-08002B2CF9AE}" pid="113" name="FSC#UVEKCFG@15.1700:SL_HStufe2">
    <vt:lpwstr/>
  </property>
  <property fmtid="{D5CDD505-2E9C-101B-9397-08002B2CF9AE}" pid="114" name="FSC#UVEKCFG@15.1700:SL_FStufe2">
    <vt:lpwstr/>
  </property>
  <property fmtid="{D5CDD505-2E9C-101B-9397-08002B2CF9AE}" pid="115" name="FSC#UVEKCFG@15.1700:SL_HStufe3">
    <vt:lpwstr/>
  </property>
  <property fmtid="{D5CDD505-2E9C-101B-9397-08002B2CF9AE}" pid="116" name="FSC#UVEKCFG@15.1700:SL_FStufe3">
    <vt:lpwstr/>
  </property>
  <property fmtid="{D5CDD505-2E9C-101B-9397-08002B2CF9AE}" pid="117" name="FSC#UVEKCFG@15.1700:SL_HStufe4">
    <vt:lpwstr/>
  </property>
  <property fmtid="{D5CDD505-2E9C-101B-9397-08002B2CF9AE}" pid="118" name="FSC#UVEKCFG@15.1700:SL_FStufe4">
    <vt:lpwstr/>
  </property>
  <property fmtid="{D5CDD505-2E9C-101B-9397-08002B2CF9AE}" pid="119" name="FSC#UVEKCFG@15.1700:SR_HStufe1">
    <vt:lpwstr/>
  </property>
  <property fmtid="{D5CDD505-2E9C-101B-9397-08002B2CF9AE}" pid="120" name="FSC#UVEKCFG@15.1700:SR_FStufe1">
    <vt:lpwstr/>
  </property>
  <property fmtid="{D5CDD505-2E9C-101B-9397-08002B2CF9AE}" pid="121" name="FSC#UVEKCFG@15.1700:SR_HStufe2">
    <vt:lpwstr/>
  </property>
  <property fmtid="{D5CDD505-2E9C-101B-9397-08002B2CF9AE}" pid="122" name="FSC#UVEKCFG@15.1700:SR_FStufe2">
    <vt:lpwstr/>
  </property>
  <property fmtid="{D5CDD505-2E9C-101B-9397-08002B2CF9AE}" pid="123" name="FSC#UVEKCFG@15.1700:SR_HStufe3">
    <vt:lpwstr/>
  </property>
  <property fmtid="{D5CDD505-2E9C-101B-9397-08002B2CF9AE}" pid="124" name="FSC#UVEKCFG@15.1700:SR_FStufe3">
    <vt:lpwstr/>
  </property>
  <property fmtid="{D5CDD505-2E9C-101B-9397-08002B2CF9AE}" pid="125" name="FSC#UVEKCFG@15.1700:SR_HStufe4">
    <vt:lpwstr/>
  </property>
  <property fmtid="{D5CDD505-2E9C-101B-9397-08002B2CF9AE}" pid="126" name="FSC#UVEKCFG@15.1700:SR_FStufe4">
    <vt:lpwstr/>
  </property>
  <property fmtid="{D5CDD505-2E9C-101B-9397-08002B2CF9AE}" pid="127" name="FSC#UVEKCFG@15.1700:FileResp_HStufe1">
    <vt:lpwstr/>
  </property>
  <property fmtid="{D5CDD505-2E9C-101B-9397-08002B2CF9AE}" pid="128" name="FSC#UVEKCFG@15.1700:FileResp_FStufe1">
    <vt:lpwstr/>
  </property>
  <property fmtid="{D5CDD505-2E9C-101B-9397-08002B2CF9AE}" pid="129" name="FSC#UVEKCFG@15.1700:FileResp_HStufe2">
    <vt:lpwstr/>
  </property>
  <property fmtid="{D5CDD505-2E9C-101B-9397-08002B2CF9AE}" pid="130" name="FSC#UVEKCFG@15.1700:FileResp_FStufe2">
    <vt:lpwstr/>
  </property>
  <property fmtid="{D5CDD505-2E9C-101B-9397-08002B2CF9AE}" pid="131" name="FSC#UVEKCFG@15.1700:FileResp_HStufe3">
    <vt:lpwstr/>
  </property>
  <property fmtid="{D5CDD505-2E9C-101B-9397-08002B2CF9AE}" pid="132" name="FSC#UVEKCFG@15.1700:FileResp_FStufe3">
    <vt:lpwstr/>
  </property>
  <property fmtid="{D5CDD505-2E9C-101B-9397-08002B2CF9AE}" pid="133" name="FSC#UVEKCFG@15.1700:FileResp_HStufe4">
    <vt:lpwstr/>
  </property>
  <property fmtid="{D5CDD505-2E9C-101B-9397-08002B2CF9AE}" pid="134" name="FSC#UVEKCFG@15.1700:FileResp_FStufe4">
    <vt:lpwstr/>
  </property>
  <property fmtid="{D5CDD505-2E9C-101B-9397-08002B2CF9AE}" pid="135" name="FSC#COOELAK@1.1001:Subject">
    <vt:lpwstr/>
  </property>
  <property fmtid="{D5CDD505-2E9C-101B-9397-08002B2CF9AE}" pid="136" name="FSC#COOELAK@1.1001:FileReference">
    <vt:lpwstr>344.4-00007</vt:lpwstr>
  </property>
  <property fmtid="{D5CDD505-2E9C-101B-9397-08002B2CF9AE}" pid="137" name="FSC#COOELAK@1.1001:FileRefYear">
    <vt:lpwstr>2013</vt:lpwstr>
  </property>
  <property fmtid="{D5CDD505-2E9C-101B-9397-08002B2CF9AE}" pid="138" name="FSC#COOELAK@1.1001:FileRefOrdinal">
    <vt:lpwstr>7</vt:lpwstr>
  </property>
  <property fmtid="{D5CDD505-2E9C-101B-9397-08002B2CF9AE}" pid="139" name="FSC#COOELAK@1.1001:FileRefOU">
    <vt:lpwstr>EA</vt:lpwstr>
  </property>
  <property fmtid="{D5CDD505-2E9C-101B-9397-08002B2CF9AE}" pid="140" name="FSC#COOELAK@1.1001:Organization">
    <vt:lpwstr/>
  </property>
  <property fmtid="{D5CDD505-2E9C-101B-9397-08002B2CF9AE}" pid="141" name="FSC#COOELAK@1.1001:Owner">
    <vt:lpwstr>Bolli Clemens</vt:lpwstr>
  </property>
  <property fmtid="{D5CDD505-2E9C-101B-9397-08002B2CF9AE}" pid="142" name="FSC#COOELAK@1.1001:OwnerExtension">
    <vt:lpwstr>+41 58 467 31 94</vt:lpwstr>
  </property>
  <property fmtid="{D5CDD505-2E9C-101B-9397-08002B2CF9AE}" pid="143" name="FSC#COOELAK@1.1001:OwnerFaxExtension">
    <vt:lpwstr>+41 58 463 25 00</vt:lpwstr>
  </property>
  <property fmtid="{D5CDD505-2E9C-101B-9397-08002B2CF9AE}" pid="144" name="FSC#COOELAK@1.1001:DispatchedBy">
    <vt:lpwstr/>
  </property>
  <property fmtid="{D5CDD505-2E9C-101B-9397-08002B2CF9AE}" pid="145" name="FSC#COOELAK@1.1001:DispatchedAt">
    <vt:lpwstr/>
  </property>
  <property fmtid="{D5CDD505-2E9C-101B-9397-08002B2CF9AE}" pid="146" name="FSC#COOELAK@1.1001:ApprovedBy">
    <vt:lpwstr/>
  </property>
  <property fmtid="{D5CDD505-2E9C-101B-9397-08002B2CF9AE}" pid="147" name="FSC#COOELAK@1.1001:ApprovedAt">
    <vt:lpwstr/>
  </property>
  <property fmtid="{D5CDD505-2E9C-101B-9397-08002B2CF9AE}" pid="148" name="FSC#COOELAK@1.1001:Department">
    <vt:lpwstr>Dienst Regionale Partizipation (BFE)</vt:lpwstr>
  </property>
  <property fmtid="{D5CDD505-2E9C-101B-9397-08002B2CF9AE}" pid="149" name="FSC#COOELAK@1.1001:CreatedAt">
    <vt:lpwstr>29.10.2018</vt:lpwstr>
  </property>
  <property fmtid="{D5CDD505-2E9C-101B-9397-08002B2CF9AE}" pid="150" name="FSC#COOELAK@1.1001:OU">
    <vt:lpwstr>Entsorgung radioaktive Abfälle (BFE)</vt:lpwstr>
  </property>
  <property fmtid="{D5CDD505-2E9C-101B-9397-08002B2CF9AE}" pid="151" name="FSC#COOELAK@1.1001:Priority">
    <vt:lpwstr> ()</vt:lpwstr>
  </property>
  <property fmtid="{D5CDD505-2E9C-101B-9397-08002B2CF9AE}" pid="152" name="FSC#COOELAK@1.1001:ObjBarCode">
    <vt:lpwstr>*COO.2207.110.4.1702977*</vt:lpwstr>
  </property>
  <property fmtid="{D5CDD505-2E9C-101B-9397-08002B2CF9AE}" pid="153" name="FSC#COOELAK@1.1001:RefBarCode">
    <vt:lpwstr>*COO.2207.110.3.1702977*</vt:lpwstr>
  </property>
  <property fmtid="{D5CDD505-2E9C-101B-9397-08002B2CF9AE}" pid="154" name="FSC#COOELAK@1.1001:FileRefBarCode">
    <vt:lpwstr>*344.4-00007*</vt:lpwstr>
  </property>
  <property fmtid="{D5CDD505-2E9C-101B-9397-08002B2CF9AE}" pid="155" name="FSC#COOELAK@1.1001:ExternalRef">
    <vt:lpwstr/>
  </property>
  <property fmtid="{D5CDD505-2E9C-101B-9397-08002B2CF9AE}" pid="156" name="FSC#COOELAK@1.1001:IncomingNumber">
    <vt:lpwstr/>
  </property>
  <property fmtid="{D5CDD505-2E9C-101B-9397-08002B2CF9AE}" pid="157" name="FSC#COOELAK@1.1001:IncomingSubject">
    <vt:lpwstr/>
  </property>
  <property fmtid="{D5CDD505-2E9C-101B-9397-08002B2CF9AE}" pid="158" name="FSC#COOELAK@1.1001:ProcessResponsible">
    <vt:lpwstr/>
  </property>
  <property fmtid="{D5CDD505-2E9C-101B-9397-08002B2CF9AE}" pid="159" name="FSC#COOELAK@1.1001:ProcessResponsiblePhone">
    <vt:lpwstr/>
  </property>
  <property fmtid="{D5CDD505-2E9C-101B-9397-08002B2CF9AE}" pid="160" name="FSC#COOELAK@1.1001:ProcessResponsibleMail">
    <vt:lpwstr/>
  </property>
  <property fmtid="{D5CDD505-2E9C-101B-9397-08002B2CF9AE}" pid="161" name="FSC#COOELAK@1.1001:ProcessResponsibleFax">
    <vt:lpwstr/>
  </property>
  <property fmtid="{D5CDD505-2E9C-101B-9397-08002B2CF9AE}" pid="162" name="FSC#COOELAK@1.1001:ApproverFirstName">
    <vt:lpwstr/>
  </property>
  <property fmtid="{D5CDD505-2E9C-101B-9397-08002B2CF9AE}" pid="163" name="FSC#COOELAK@1.1001:ApproverSurName">
    <vt:lpwstr/>
  </property>
  <property fmtid="{D5CDD505-2E9C-101B-9397-08002B2CF9AE}" pid="164" name="FSC#COOELAK@1.1001:ApproverTitle">
    <vt:lpwstr/>
  </property>
  <property fmtid="{D5CDD505-2E9C-101B-9397-08002B2CF9AE}" pid="165" name="FSC#COOELAK@1.1001:ExternalDate">
    <vt:lpwstr/>
  </property>
  <property fmtid="{D5CDD505-2E9C-101B-9397-08002B2CF9AE}" pid="166" name="FSC#COOELAK@1.1001:SettlementApprovedAt">
    <vt:lpwstr/>
  </property>
  <property fmtid="{D5CDD505-2E9C-101B-9397-08002B2CF9AE}" pid="167" name="FSC#COOELAK@1.1001:BaseNumber">
    <vt:lpwstr>344.4</vt:lpwstr>
  </property>
  <property fmtid="{D5CDD505-2E9C-101B-9397-08002B2CF9AE}" pid="168" name="FSC#COOELAK@1.1001:CurrentUserRolePos">
    <vt:lpwstr>Sachbearbeiter/in</vt:lpwstr>
  </property>
  <property fmtid="{D5CDD505-2E9C-101B-9397-08002B2CF9AE}" pid="169" name="FSC#COOELAK@1.1001:CurrentUserEmail">
    <vt:lpwstr>jose.rodriguez@bfe.admin.ch</vt:lpwstr>
  </property>
  <property fmtid="{D5CDD505-2E9C-101B-9397-08002B2CF9AE}" pid="170" name="FSC#ELAKGOV@1.1001:PersonalSubjGender">
    <vt:lpwstr/>
  </property>
  <property fmtid="{D5CDD505-2E9C-101B-9397-08002B2CF9AE}" pid="171" name="FSC#ELAKGOV@1.1001:PersonalSubjFirstName">
    <vt:lpwstr/>
  </property>
  <property fmtid="{D5CDD505-2E9C-101B-9397-08002B2CF9AE}" pid="172" name="FSC#ELAKGOV@1.1001:PersonalSubjSurName">
    <vt:lpwstr/>
  </property>
  <property fmtid="{D5CDD505-2E9C-101B-9397-08002B2CF9AE}" pid="173" name="FSC#ELAKGOV@1.1001:PersonalSubjSalutation">
    <vt:lpwstr/>
  </property>
  <property fmtid="{D5CDD505-2E9C-101B-9397-08002B2CF9AE}" pid="174" name="FSC#ELAKGOV@1.1001:PersonalSubjAddress">
    <vt:lpwstr/>
  </property>
  <property fmtid="{D5CDD505-2E9C-101B-9397-08002B2CF9AE}" pid="175" name="FSC#ATSTATECFG@1.1001:Office">
    <vt:lpwstr/>
  </property>
  <property fmtid="{D5CDD505-2E9C-101B-9397-08002B2CF9AE}" pid="176" name="FSC#ATSTATECFG@1.1001:Agent">
    <vt:lpwstr/>
  </property>
  <property fmtid="{D5CDD505-2E9C-101B-9397-08002B2CF9AE}" pid="177" name="FSC#ATSTATECFG@1.1001:AgentPhone">
    <vt:lpwstr/>
  </property>
  <property fmtid="{D5CDD505-2E9C-101B-9397-08002B2CF9AE}" pid="178" name="FSC#ATSTATECFG@1.1001:DepartmentFax">
    <vt:lpwstr/>
  </property>
  <property fmtid="{D5CDD505-2E9C-101B-9397-08002B2CF9AE}" pid="179" name="FSC#ATSTATECFG@1.1001:DepartmentEmail">
    <vt:lpwstr/>
  </property>
  <property fmtid="{D5CDD505-2E9C-101B-9397-08002B2CF9AE}" pid="180" name="FSC#ATSTATECFG@1.1001:SubfileDate">
    <vt:lpwstr/>
  </property>
  <property fmtid="{D5CDD505-2E9C-101B-9397-08002B2CF9AE}" pid="181" name="FSC#ATSTATECFG@1.1001:SubfileSubject">
    <vt:lpwstr>Abrechnungsvorlage 2019</vt:lpwstr>
  </property>
  <property fmtid="{D5CDD505-2E9C-101B-9397-08002B2CF9AE}" pid="182" name="FSC#ATSTATECFG@1.1001:DepartmentZipCode">
    <vt:lpwstr>3003</vt:lpwstr>
  </property>
  <property fmtid="{D5CDD505-2E9C-101B-9397-08002B2CF9AE}" pid="183" name="FSC#ATSTATECFG@1.1001:DepartmentCountry">
    <vt:lpwstr/>
  </property>
  <property fmtid="{D5CDD505-2E9C-101B-9397-08002B2CF9AE}" pid="184" name="FSC#ATSTATECFG@1.1001:DepartmentCity">
    <vt:lpwstr>Bern</vt:lpwstr>
  </property>
  <property fmtid="{D5CDD505-2E9C-101B-9397-08002B2CF9AE}" pid="185" name="FSC#ATSTATECFG@1.1001:DepartmentStreet">
    <vt:lpwstr>Mühlestrasse 4</vt:lpwstr>
  </property>
  <property fmtid="{D5CDD505-2E9C-101B-9397-08002B2CF9AE}" pid="186" name="FSC#ATSTATECFG@1.1001:DepartmentDVR">
    <vt:lpwstr/>
  </property>
  <property fmtid="{D5CDD505-2E9C-101B-9397-08002B2CF9AE}" pid="187" name="FSC#ATSTATECFG@1.1001:DepartmentUID">
    <vt:lpwstr/>
  </property>
  <property fmtid="{D5CDD505-2E9C-101B-9397-08002B2CF9AE}" pid="188" name="FSC#ATSTATECFG@1.1001:SubfileReference">
    <vt:lpwstr>344.4-00007/00017/00013</vt:lpwstr>
  </property>
  <property fmtid="{D5CDD505-2E9C-101B-9397-08002B2CF9AE}" pid="189" name="FSC#ATSTATECFG@1.1001:Clause">
    <vt:lpwstr/>
  </property>
  <property fmtid="{D5CDD505-2E9C-101B-9397-08002B2CF9AE}" pid="190" name="FSC#ATSTATECFG@1.1001:ApprovedSignature">
    <vt:lpwstr/>
  </property>
  <property fmtid="{D5CDD505-2E9C-101B-9397-08002B2CF9AE}" pid="191" name="FSC#ATSTATECFG@1.1001:BankAccount">
    <vt:lpwstr/>
  </property>
  <property fmtid="{D5CDD505-2E9C-101B-9397-08002B2CF9AE}" pid="192" name="FSC#ATSTATECFG@1.1001:BankAccountOwner">
    <vt:lpwstr/>
  </property>
  <property fmtid="{D5CDD505-2E9C-101B-9397-08002B2CF9AE}" pid="193" name="FSC#ATSTATECFG@1.1001:BankInstitute">
    <vt:lpwstr/>
  </property>
  <property fmtid="{D5CDD505-2E9C-101B-9397-08002B2CF9AE}" pid="194" name="FSC#ATSTATECFG@1.1001:BankAccountID">
    <vt:lpwstr/>
  </property>
  <property fmtid="{D5CDD505-2E9C-101B-9397-08002B2CF9AE}" pid="195" name="FSC#ATSTATECFG@1.1001:BankAccountIBAN">
    <vt:lpwstr/>
  </property>
  <property fmtid="{D5CDD505-2E9C-101B-9397-08002B2CF9AE}" pid="196" name="FSC#ATSTATECFG@1.1001:BankAccountBIC">
    <vt:lpwstr/>
  </property>
  <property fmtid="{D5CDD505-2E9C-101B-9397-08002B2CF9AE}" pid="197" name="FSC#ATSTATECFG@1.1001:BankName">
    <vt:lpwstr/>
  </property>
  <property fmtid="{D5CDD505-2E9C-101B-9397-08002B2CF9AE}" pid="198" name="FSC#COOSYSTEM@1.1:Container">
    <vt:lpwstr>COO.2207.110.4.1702977</vt:lpwstr>
  </property>
  <property fmtid="{D5CDD505-2E9C-101B-9397-08002B2CF9AE}" pid="199" name="FSC#FSCFOLIO@1.1001:docpropproject">
    <vt:lpwstr/>
  </property>
</Properties>
</file>